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2C2C22E-2D9C-4C52-9723-1317C25E5DE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156" i="1" l="1"/>
  <c r="L137" i="1"/>
  <c r="L80" i="1"/>
  <c r="G24" i="1" l="1"/>
  <c r="B195" i="1"/>
  <c r="A195" i="1"/>
  <c r="I194" i="1"/>
  <c r="B185" i="1"/>
  <c r="A185" i="1"/>
  <c r="L184" i="1"/>
  <c r="J184" i="1"/>
  <c r="I184" i="1"/>
  <c r="H184" i="1"/>
  <c r="G184" i="1"/>
  <c r="F184" i="1"/>
  <c r="B176" i="1"/>
  <c r="A176" i="1"/>
  <c r="L175" i="1"/>
  <c r="L176" i="1" s="1"/>
  <c r="J176" i="1"/>
  <c r="I176" i="1"/>
  <c r="B166" i="1"/>
  <c r="A166" i="1"/>
  <c r="L165" i="1"/>
  <c r="J165" i="1"/>
  <c r="I165" i="1"/>
  <c r="H165" i="1"/>
  <c r="G165" i="1"/>
  <c r="F165" i="1"/>
  <c r="B157" i="1"/>
  <c r="A157" i="1"/>
  <c r="I157" i="1"/>
  <c r="H157" i="1"/>
  <c r="G157" i="1"/>
  <c r="B147" i="1"/>
  <c r="A147" i="1"/>
  <c r="L146" i="1"/>
  <c r="J146" i="1"/>
  <c r="I146" i="1"/>
  <c r="H146" i="1"/>
  <c r="G146" i="1"/>
  <c r="F146" i="1"/>
  <c r="B138" i="1"/>
  <c r="A138" i="1"/>
  <c r="H138" i="1"/>
  <c r="G138" i="1"/>
  <c r="F138" i="1"/>
  <c r="B128" i="1"/>
  <c r="A128" i="1"/>
  <c r="L127" i="1"/>
  <c r="J127" i="1"/>
  <c r="I127" i="1"/>
  <c r="H127" i="1"/>
  <c r="G127" i="1"/>
  <c r="F127" i="1"/>
  <c r="B119" i="1"/>
  <c r="A119" i="1"/>
  <c r="L118" i="1"/>
  <c r="J119" i="1"/>
  <c r="B109" i="1"/>
  <c r="A109" i="1"/>
  <c r="L108" i="1"/>
  <c r="J108" i="1"/>
  <c r="I108" i="1"/>
  <c r="H108" i="1"/>
  <c r="G108" i="1"/>
  <c r="F108" i="1"/>
  <c r="B100" i="1"/>
  <c r="A100" i="1"/>
  <c r="L99" i="1"/>
  <c r="H100" i="1"/>
  <c r="B90" i="1"/>
  <c r="A90" i="1"/>
  <c r="L89" i="1"/>
  <c r="J89" i="1"/>
  <c r="I89" i="1"/>
  <c r="H89" i="1"/>
  <c r="G89" i="1"/>
  <c r="F89" i="1"/>
  <c r="B81" i="1"/>
  <c r="A81" i="1"/>
  <c r="F81" i="1"/>
  <c r="B71" i="1"/>
  <c r="A71" i="1"/>
  <c r="L70" i="1"/>
  <c r="J70" i="1"/>
  <c r="I70" i="1"/>
  <c r="H70" i="1"/>
  <c r="G70" i="1"/>
  <c r="F70" i="1"/>
  <c r="B62" i="1"/>
  <c r="A62" i="1"/>
  <c r="L62" i="1"/>
  <c r="J62" i="1"/>
  <c r="I62" i="1"/>
  <c r="B52" i="1"/>
  <c r="A52" i="1"/>
  <c r="L51" i="1"/>
  <c r="J51" i="1"/>
  <c r="I51" i="1"/>
  <c r="H51" i="1"/>
  <c r="G51" i="1"/>
  <c r="F51" i="1"/>
  <c r="B43" i="1"/>
  <c r="A43" i="1"/>
  <c r="L42" i="1"/>
  <c r="J43" i="1"/>
  <c r="I43" i="1"/>
  <c r="H43" i="1"/>
  <c r="G43" i="1"/>
  <c r="B33" i="1"/>
  <c r="A33" i="1"/>
  <c r="L32" i="1"/>
  <c r="J32" i="1"/>
  <c r="I32" i="1"/>
  <c r="H32" i="1"/>
  <c r="G32" i="1"/>
  <c r="F32" i="1"/>
  <c r="B24" i="1"/>
  <c r="A24" i="1"/>
  <c r="L23" i="1"/>
  <c r="H24" i="1"/>
  <c r="F23" i="1"/>
  <c r="F24" i="1" s="1"/>
  <c r="F196" i="1" s="1"/>
  <c r="B14" i="1"/>
  <c r="A14" i="1"/>
  <c r="L13" i="1"/>
  <c r="J13" i="1"/>
  <c r="I13" i="1"/>
  <c r="H13" i="1"/>
  <c r="G13" i="1"/>
  <c r="F13" i="1"/>
  <c r="L195" i="1" l="1"/>
  <c r="L157" i="1"/>
  <c r="L138" i="1"/>
  <c r="L119" i="1"/>
  <c r="L100" i="1"/>
  <c r="L43" i="1"/>
  <c r="L24" i="1"/>
  <c r="G195" i="1"/>
  <c r="F195" i="1"/>
  <c r="J195" i="1"/>
  <c r="I195" i="1"/>
  <c r="H195" i="1"/>
  <c r="H176" i="1"/>
  <c r="G176" i="1"/>
  <c r="F176" i="1"/>
  <c r="J157" i="1"/>
  <c r="F157" i="1"/>
  <c r="J138" i="1"/>
  <c r="I138" i="1"/>
  <c r="G119" i="1"/>
  <c r="F119" i="1"/>
  <c r="H119" i="1"/>
  <c r="I119" i="1"/>
  <c r="I100" i="1"/>
  <c r="J100" i="1"/>
  <c r="G100" i="1"/>
  <c r="F100" i="1"/>
  <c r="G81" i="1"/>
  <c r="G196" i="1" s="1"/>
  <c r="J81" i="1"/>
  <c r="I81" i="1"/>
  <c r="H81" i="1"/>
  <c r="H62" i="1"/>
  <c r="G62" i="1"/>
  <c r="F62" i="1"/>
  <c r="F43" i="1"/>
  <c r="I24" i="1"/>
  <c r="J24" i="1"/>
  <c r="H196" i="1" l="1"/>
  <c r="I196" i="1"/>
  <c r="J196" i="1"/>
</calcChain>
</file>

<file path=xl/sharedStrings.xml><?xml version="1.0" encoding="utf-8"?>
<sst xmlns="http://schemas.openxmlformats.org/spreadsheetml/2006/main" count="607" uniqueCount="260">
  <si>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</si>
  <si>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</si>
  <si>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</si>
  <si>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</si>
  <si>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</si>
  <si>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</si>
  <si>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</si>
  <si>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</si>
  <si>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</si>
  <si>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</si>
  <si>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</si>
  <si>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</si>
  <si>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</si>
  <si>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</si>
  <si>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</si>
  <si>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</si>
  <si>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</si>
  <si>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</si>
  <si>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</si>
  <si>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</si>
  <si>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</si>
  <si>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</si>
  <si>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</si>
  <si>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</si>
  <si>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</si>
  <si>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</si>
  <si>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</si>
  <si>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</si>
  <si>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</si>
  <si>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</si>
  <si>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</si>
  <si>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</si>
  <si>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</si>
  <si>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</si>
  <si>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</si>
  <si>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</si>
  <si>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</si>
  <si>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</si>
  <si>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</si>
  <si>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</si>
  <si>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Шлыкова Т.Н.</t>
  </si>
  <si>
    <t>Салат из капусты с овощами</t>
  </si>
  <si>
    <t>54-10з</t>
  </si>
  <si>
    <t>Борщ с капустой и картофелем со сметаной</t>
  </si>
  <si>
    <t>Рис отварной</t>
  </si>
  <si>
    <t>121.5</t>
  </si>
  <si>
    <t>54-2с</t>
  </si>
  <si>
    <t>54-6г</t>
  </si>
  <si>
    <t>Котлета из курицы</t>
  </si>
  <si>
    <t>203.5</t>
  </si>
  <si>
    <t>54-5м</t>
  </si>
  <si>
    <t>Компот из смеси сухофруктов</t>
  </si>
  <si>
    <t>5,2</t>
  </si>
  <si>
    <t>6,2</t>
  </si>
  <si>
    <t>11,1</t>
  </si>
  <si>
    <t>3,6</t>
  </si>
  <si>
    <t>4,8</t>
  </si>
  <si>
    <t>36,4</t>
  </si>
  <si>
    <t>Соус</t>
  </si>
  <si>
    <t>Соус красный основной</t>
  </si>
  <si>
    <t>54-1хн</t>
  </si>
  <si>
    <t>Хлеб пшеничный</t>
  </si>
  <si>
    <t>Пром</t>
  </si>
  <si>
    <t>Хлеб ржаной</t>
  </si>
  <si>
    <t>54-3соус</t>
  </si>
  <si>
    <t>Сыр твердых сортов в нарезке</t>
  </si>
  <si>
    <t>30</t>
  </si>
  <si>
    <t>7</t>
  </si>
  <si>
    <t>8,9</t>
  </si>
  <si>
    <t>0</t>
  </si>
  <si>
    <t>107,5</t>
  </si>
  <si>
    <t>54-1з</t>
  </si>
  <si>
    <t>Салат из свеклы отварной</t>
  </si>
  <si>
    <t>60</t>
  </si>
  <si>
    <t>0,8</t>
  </si>
  <si>
    <t>2,7</t>
  </si>
  <si>
    <t>4,6</t>
  </si>
  <si>
    <t>45,7</t>
  </si>
  <si>
    <t>54-13з</t>
  </si>
  <si>
    <t>Суп картофельный с макаронными изделиями</t>
  </si>
  <si>
    <t>220</t>
  </si>
  <si>
    <t>5,3</t>
  </si>
  <si>
    <t>2,4</t>
  </si>
  <si>
    <t>17,1</t>
  </si>
  <si>
    <t>110,9</t>
  </si>
  <si>
    <t>54-24с</t>
  </si>
  <si>
    <t>Капуста тушеная с мясом</t>
  </si>
  <si>
    <t>24,2</t>
  </si>
  <si>
    <t>14,7</t>
  </si>
  <si>
    <t>373,4</t>
  </si>
  <si>
    <t>54-10м</t>
  </si>
  <si>
    <t>Напиток из шиповника</t>
  </si>
  <si>
    <t>200</t>
  </si>
  <si>
    <t>0,6</t>
  </si>
  <si>
    <t>0,2</t>
  </si>
  <si>
    <t>15,1</t>
  </si>
  <si>
    <t>65,4</t>
  </si>
  <si>
    <t>54-13хн</t>
  </si>
  <si>
    <t>50</t>
  </si>
  <si>
    <t>3,8</t>
  </si>
  <si>
    <t>0,4</t>
  </si>
  <si>
    <t>24,6</t>
  </si>
  <si>
    <t>117,2</t>
  </si>
  <si>
    <t>Хлеб  ржаной</t>
  </si>
  <si>
    <t>хол. блюдо</t>
  </si>
  <si>
    <t>Борщ с капустой и картофелем</t>
  </si>
  <si>
    <t>4,3</t>
  </si>
  <si>
    <t>3,5</t>
  </si>
  <si>
    <t>7,5</t>
  </si>
  <si>
    <t>78,3</t>
  </si>
  <si>
    <t>54-22с</t>
  </si>
  <si>
    <t>Каша гречневая рассыпчатая</t>
  </si>
  <si>
    <t>150</t>
  </si>
  <si>
    <t>8,2</t>
  </si>
  <si>
    <t>6,3</t>
  </si>
  <si>
    <t>35,9</t>
  </si>
  <si>
    <t>233,7</t>
  </si>
  <si>
    <t>54-4г</t>
  </si>
  <si>
    <t>Курица тушеная с морковью</t>
  </si>
  <si>
    <t>100</t>
  </si>
  <si>
    <t>14,1</t>
  </si>
  <si>
    <t>5,8</t>
  </si>
  <si>
    <t>4,4</t>
  </si>
  <si>
    <t>126,4</t>
  </si>
  <si>
    <t>54-25м</t>
  </si>
  <si>
    <t>Йогурт 2.5%</t>
  </si>
  <si>
    <t>6,8</t>
  </si>
  <si>
    <t>5</t>
  </si>
  <si>
    <t>11</t>
  </si>
  <si>
    <t>116,2</t>
  </si>
  <si>
    <t>Суп картофельный с клецками</t>
  </si>
  <si>
    <t>3,3</t>
  </si>
  <si>
    <t>11,4</t>
  </si>
  <si>
    <t>93,6</t>
  </si>
  <si>
    <t>54-6с</t>
  </si>
  <si>
    <t>Картофельное пюре</t>
  </si>
  <si>
    <t>3,1</t>
  </si>
  <si>
    <t>19,8</t>
  </si>
  <si>
    <t>139,4</t>
  </si>
  <si>
    <t>54-11г</t>
  </si>
  <si>
    <t>Котлета рыбная (минтай)</t>
  </si>
  <si>
    <t>80</t>
  </si>
  <si>
    <t>11,2</t>
  </si>
  <si>
    <t>2,1</t>
  </si>
  <si>
    <t>6,9</t>
  </si>
  <si>
    <t>91,4</t>
  </si>
  <si>
    <t>54-3р</t>
  </si>
  <si>
    <t>Соус белый основной</t>
  </si>
  <si>
    <t>1,1</t>
  </si>
  <si>
    <t>1,3</t>
  </si>
  <si>
    <t>18,7</t>
  </si>
  <si>
    <t>54-2соус</t>
  </si>
  <si>
    <t>Сок абрикосовый</t>
  </si>
  <si>
    <t>1</t>
  </si>
  <si>
    <t>25,4</t>
  </si>
  <si>
    <t>105,6</t>
  </si>
  <si>
    <t>36</t>
  </si>
  <si>
    <t>0,3</t>
  </si>
  <si>
    <t>17,7</t>
  </si>
  <si>
    <t>84,4</t>
  </si>
  <si>
    <t>Хол.блюдо</t>
  </si>
  <si>
    <t>Салат из моркови и яблок</t>
  </si>
  <si>
    <t>0,5</t>
  </si>
  <si>
    <t>6,1</t>
  </si>
  <si>
    <t>74,3</t>
  </si>
  <si>
    <t>54-11з</t>
  </si>
  <si>
    <t>Щи из свежей капусты со сметаной</t>
  </si>
  <si>
    <t>4,7</t>
  </si>
  <si>
    <t>5,6</t>
  </si>
  <si>
    <t>5,7</t>
  </si>
  <si>
    <t>92,2</t>
  </si>
  <si>
    <t>54-1с</t>
  </si>
  <si>
    <t>Макароны отварные</t>
  </si>
  <si>
    <t>4,9</t>
  </si>
  <si>
    <t>32,8</t>
  </si>
  <si>
    <t>196,8</t>
  </si>
  <si>
    <t>54-1г</t>
  </si>
  <si>
    <t>Биточек из курицы</t>
  </si>
  <si>
    <t>75</t>
  </si>
  <si>
    <t>14,3</t>
  </si>
  <si>
    <t>3,2</t>
  </si>
  <si>
    <t>10</t>
  </si>
  <si>
    <t>126,5</t>
  </si>
  <si>
    <t>54-23м</t>
  </si>
  <si>
    <t>Соус сметанный</t>
  </si>
  <si>
    <t>2,5</t>
  </si>
  <si>
    <t>27,9</t>
  </si>
  <si>
    <t>54-1соус</t>
  </si>
  <si>
    <t>Кисель из смородины</t>
  </si>
  <si>
    <t>0,1</t>
  </si>
  <si>
    <t>12,2</t>
  </si>
  <si>
    <t>50,6</t>
  </si>
  <si>
    <t>54-23хн</t>
  </si>
  <si>
    <t>Суп гороховый</t>
  </si>
  <si>
    <t>7,2</t>
  </si>
  <si>
    <t>16,4</t>
  </si>
  <si>
    <t>122</t>
  </si>
  <si>
    <t>54-25с</t>
  </si>
  <si>
    <t>180</t>
  </si>
  <si>
    <t>43,7</t>
  </si>
  <si>
    <t>244,2</t>
  </si>
  <si>
    <t>90</t>
  </si>
  <si>
    <t>17,2</t>
  </si>
  <si>
    <t>3,9</t>
  </si>
  <si>
    <t>12</t>
  </si>
  <si>
    <t>151,8</t>
  </si>
  <si>
    <t>Чай фруктовый с вишней,малиной и яблоками</t>
  </si>
  <si>
    <t>1,6</t>
  </si>
  <si>
    <t>8,6</t>
  </si>
  <si>
    <t>54-19гн</t>
  </si>
  <si>
    <t>Салат из белокочанной капусты с морковью и яблоками</t>
  </si>
  <si>
    <t>72,5</t>
  </si>
  <si>
    <t>54-9з</t>
  </si>
  <si>
    <t>Биточек из говядины</t>
  </si>
  <si>
    <t>13,7</t>
  </si>
  <si>
    <t>13</t>
  </si>
  <si>
    <t>12,3</t>
  </si>
  <si>
    <t>221,4</t>
  </si>
  <si>
    <t>54-6м</t>
  </si>
  <si>
    <t>Какао с молоком</t>
  </si>
  <si>
    <t>12,5</t>
  </si>
  <si>
    <t>100,4</t>
  </si>
  <si>
    <t>54-21гн</t>
  </si>
  <si>
    <t>Салат картофельный с морковью и зеленым горошком</t>
  </si>
  <si>
    <t>2,2</t>
  </si>
  <si>
    <t>8,3</t>
  </si>
  <si>
    <t>93,8</t>
  </si>
  <si>
    <t>54-34з</t>
  </si>
  <si>
    <t>15,5</t>
  </si>
  <si>
    <t>100,9</t>
  </si>
  <si>
    <t>Запеканка из творога</t>
  </si>
  <si>
    <t>39,5</t>
  </si>
  <si>
    <t>14,2</t>
  </si>
  <si>
    <t>28,9</t>
  </si>
  <si>
    <t>401,7</t>
  </si>
  <si>
    <t>54-1т</t>
  </si>
  <si>
    <t>Чай со смородиной и сахаром</t>
  </si>
  <si>
    <t>30,9</t>
  </si>
  <si>
    <t>54-6гн</t>
  </si>
  <si>
    <t>Салат из белокочанной капусты с морковью</t>
  </si>
  <si>
    <t>81,5</t>
  </si>
  <si>
    <t>54-8з</t>
  </si>
  <si>
    <t>10,1</t>
  </si>
  <si>
    <t>110,4</t>
  </si>
  <si>
    <t>Каша перловая рассыпчатая</t>
  </si>
  <si>
    <t>30,5</t>
  </si>
  <si>
    <t>187,1</t>
  </si>
  <si>
    <t>54-5г</t>
  </si>
  <si>
    <t>Тефтели рыбные (минтай)</t>
  </si>
  <si>
    <t>11,6</t>
  </si>
  <si>
    <t>156,3</t>
  </si>
  <si>
    <t>54-21р</t>
  </si>
  <si>
    <t>Салат из белокочанной капусты</t>
  </si>
  <si>
    <t>54-7з</t>
  </si>
  <si>
    <t>Плов с курицей</t>
  </si>
  <si>
    <t>54-12м</t>
  </si>
  <si>
    <t>Котлета из говядины</t>
  </si>
  <si>
    <t>54-4м</t>
  </si>
  <si>
    <t>Суп с рыбными консервами (сайра)</t>
  </si>
  <si>
    <t>54-27с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</si>
</sst>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16" fontId="4" fillId="2" borderId="2" xfId="0" applyNumberFormat="1" applyFont="1" applyFill="1" applyBorder="1" applyAlignment="1" applyProtection="1">
      <alignment horizontal="center" vertical="top" wrapText="1"/>
      <protection locked="0"/>
    </xf>
    <xf numFmtId="49" fontId="4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Protection="1"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4" fillId="2" borderId="15" xfId="0" applyNumberFormat="1" applyFont="1" applyFill="1" applyBorder="1" applyAlignment="1" applyProtection="1">
      <alignment horizontal="center" vertical="top" wrapText="1"/>
      <protection locked="0"/>
    </xf>
    <xf numFmtId="49" fontId="4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13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6"/>
  <sheetViews>
    <sheetView tabSelected="1" workbookViewId="0">
      <pane xSplit="4" ySplit="5" topLeftCell="E150" activePane="bottomRight" state="frozen"/>
      <selection pane="topRight" activeCell="E1" sqref="E1"/>
      <selection pane="bottomLeft" activeCell="A6" sqref="A6"/>
      <selection pane="bottomRight" activeCell="R197" sqref="R19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2"/>
      <c r="D1" s="63"/>
      <c r="E1" s="63"/>
      <c r="F1" s="12" t="s">
        <v>16</v>
      </c>
      <c r="G1" s="2" t="s">
        <v>17</v>
      </c>
      <c r="H1" s="64" t="s">
        <v>39</v>
      </c>
      <c r="I1" s="64"/>
      <c r="J1" s="64"/>
      <c r="K1" s="64"/>
    </row>
    <row r="2" spans="1:12" ht="18" x14ac:dyDescent="0.2">
      <c r="A2" s="35" t="s">
        <v>6</v>
      </c>
      <c r="C2" s="2"/>
      <c r="G2" s="2" t="s">
        <v>18</v>
      </c>
      <c r="H2" s="64" t="s">
        <v>40</v>
      </c>
      <c r="I2" s="64"/>
      <c r="J2" s="64"/>
      <c r="K2" s="6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43</v>
      </c>
      <c r="F15" s="43">
        <v>220</v>
      </c>
      <c r="G15" s="53" t="s">
        <v>52</v>
      </c>
      <c r="H15" s="53" t="s">
        <v>53</v>
      </c>
      <c r="I15" s="53" t="s">
        <v>54</v>
      </c>
      <c r="J15" s="43" t="s">
        <v>45</v>
      </c>
      <c r="K15" s="44" t="s">
        <v>46</v>
      </c>
      <c r="L15" s="43">
        <v>5.36</v>
      </c>
    </row>
    <row r="16" spans="1:12" ht="15" x14ac:dyDescent="0.25">
      <c r="A16" s="23"/>
      <c r="B16" s="15"/>
      <c r="C16" s="11"/>
      <c r="D16" s="7" t="s">
        <v>28</v>
      </c>
      <c r="E16" s="42" t="s">
        <v>44</v>
      </c>
      <c r="F16" s="43">
        <v>150</v>
      </c>
      <c r="G16" s="53" t="s">
        <v>55</v>
      </c>
      <c r="H16" s="53" t="s">
        <v>56</v>
      </c>
      <c r="I16" s="53" t="s">
        <v>57</v>
      </c>
      <c r="J16" s="43" t="s">
        <v>49</v>
      </c>
      <c r="K16" s="44" t="s">
        <v>47</v>
      </c>
      <c r="L16" s="43">
        <v>15.35</v>
      </c>
    </row>
    <row r="17" spans="1:13" ht="15" x14ac:dyDescent="0.25">
      <c r="A17" s="23"/>
      <c r="B17" s="15"/>
      <c r="C17" s="11"/>
      <c r="D17" s="7" t="s">
        <v>29</v>
      </c>
      <c r="E17" s="42" t="s">
        <v>256</v>
      </c>
      <c r="F17" s="43">
        <v>75</v>
      </c>
      <c r="G17" s="53" t="s">
        <v>214</v>
      </c>
      <c r="H17" s="53" t="s">
        <v>215</v>
      </c>
      <c r="I17" s="53" t="s">
        <v>216</v>
      </c>
      <c r="J17" s="43">
        <v>221.4</v>
      </c>
      <c r="K17" s="44" t="s">
        <v>257</v>
      </c>
      <c r="L17" s="43">
        <v>32.96</v>
      </c>
    </row>
    <row r="18" spans="1:13" ht="15" x14ac:dyDescent="0.25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0.5</v>
      </c>
      <c r="H18" s="43">
        <v>0</v>
      </c>
      <c r="I18" s="43">
        <v>19.8</v>
      </c>
      <c r="J18" s="43">
        <v>81</v>
      </c>
      <c r="K18" s="56" t="s">
        <v>60</v>
      </c>
      <c r="L18" s="43">
        <v>5.63</v>
      </c>
    </row>
    <row r="19" spans="1:13" ht="15" x14ac:dyDescent="0.25">
      <c r="A19" s="23"/>
      <c r="B19" s="15"/>
      <c r="C19" s="11"/>
      <c r="D19" s="7" t="s">
        <v>31</v>
      </c>
      <c r="E19" s="55" t="s">
        <v>61</v>
      </c>
      <c r="F19" s="43">
        <v>50</v>
      </c>
      <c r="G19" s="43">
        <v>3.8</v>
      </c>
      <c r="H19" s="43">
        <v>0.4</v>
      </c>
      <c r="I19" s="43">
        <v>24.6</v>
      </c>
      <c r="J19" s="43">
        <v>117.2</v>
      </c>
      <c r="K19" s="56" t="s">
        <v>62</v>
      </c>
      <c r="L19" s="43">
        <v>3.73</v>
      </c>
    </row>
    <row r="20" spans="1:13" ht="15" x14ac:dyDescent="0.25">
      <c r="A20" s="23"/>
      <c r="B20" s="15"/>
      <c r="C20" s="11"/>
      <c r="D20" s="7" t="s">
        <v>32</v>
      </c>
      <c r="E20" s="55" t="s">
        <v>63</v>
      </c>
      <c r="F20" s="43">
        <v>30</v>
      </c>
      <c r="G20" s="43">
        <v>2</v>
      </c>
      <c r="H20" s="43">
        <v>0.4</v>
      </c>
      <c r="I20" s="43">
        <v>10</v>
      </c>
      <c r="J20" s="43">
        <v>51.2</v>
      </c>
      <c r="K20" s="56" t="s">
        <v>62</v>
      </c>
      <c r="L20" s="43">
        <v>2.61</v>
      </c>
    </row>
    <row r="21" spans="1:13" ht="15" x14ac:dyDescent="0.25">
      <c r="A21" s="23"/>
      <c r="B21" s="15"/>
      <c r="C21" s="11"/>
      <c r="D21" s="54" t="s">
        <v>58</v>
      </c>
      <c r="E21" s="55" t="s">
        <v>59</v>
      </c>
      <c r="F21" s="43">
        <v>30</v>
      </c>
      <c r="G21" s="43">
        <v>1</v>
      </c>
      <c r="H21" s="43">
        <v>0.7</v>
      </c>
      <c r="I21" s="43">
        <v>2.7</v>
      </c>
      <c r="J21" s="43">
        <v>21.2</v>
      </c>
      <c r="K21" s="56" t="s">
        <v>64</v>
      </c>
      <c r="L21" s="43">
        <v>3.17</v>
      </c>
    </row>
    <row r="22" spans="1:13" ht="15" x14ac:dyDescent="0.25">
      <c r="A22" s="23"/>
      <c r="B22" s="15"/>
      <c r="C22" s="11"/>
      <c r="D22" s="54" t="s">
        <v>104</v>
      </c>
      <c r="E22" s="42" t="s">
        <v>41</v>
      </c>
      <c r="F22" s="43">
        <v>60</v>
      </c>
      <c r="G22" s="43">
        <v>1.7</v>
      </c>
      <c r="H22" s="43">
        <v>4</v>
      </c>
      <c r="I22" s="43">
        <v>1.7</v>
      </c>
      <c r="J22" s="43">
        <v>50</v>
      </c>
      <c r="K22" s="44" t="s">
        <v>42</v>
      </c>
      <c r="L22" s="43">
        <v>2.04</v>
      </c>
    </row>
    <row r="23" spans="1:13" ht="15" x14ac:dyDescent="0.25">
      <c r="A23" s="24"/>
      <c r="B23" s="17"/>
      <c r="C23" s="8"/>
      <c r="D23" s="18" t="s">
        <v>33</v>
      </c>
      <c r="E23" s="9"/>
      <c r="F23" s="19">
        <f>SUM(F14:F22)</f>
        <v>815</v>
      </c>
      <c r="G23" s="19">
        <v>31.5</v>
      </c>
      <c r="H23" s="19">
        <v>29.5</v>
      </c>
      <c r="I23" s="19">
        <v>118.6</v>
      </c>
      <c r="J23" s="19">
        <v>867</v>
      </c>
      <c r="K23" s="25"/>
      <c r="L23" s="19">
        <f t="shared" ref="L23" si="2">SUM(L14:L22)</f>
        <v>70.850000000000009</v>
      </c>
      <c r="M23" s="51"/>
    </row>
    <row r="24" spans="1:13" ht="15" x14ac:dyDescent="0.2">
      <c r="A24" s="29">
        <f>A6</f>
        <v>1</v>
      </c>
      <c r="B24" s="30">
        <f>B6</f>
        <v>1</v>
      </c>
      <c r="C24" s="65" t="s">
        <v>4</v>
      </c>
      <c r="D24" s="66"/>
      <c r="E24" s="31"/>
      <c r="F24" s="32">
        <f>F13+F23</f>
        <v>815</v>
      </c>
      <c r="G24" s="32">
        <f t="shared" ref="G24:J24" si="3">G13+G23</f>
        <v>31.5</v>
      </c>
      <c r="H24" s="32">
        <f t="shared" si="3"/>
        <v>29.5</v>
      </c>
      <c r="I24" s="32">
        <f t="shared" si="3"/>
        <v>118.6</v>
      </c>
      <c r="J24" s="32">
        <f t="shared" si="3"/>
        <v>867</v>
      </c>
      <c r="K24" s="32"/>
      <c r="L24" s="32">
        <f t="shared" ref="L24" si="4">L13+L23</f>
        <v>70.850000000000009</v>
      </c>
      <c r="M24" s="51"/>
    </row>
    <row r="25" spans="1:13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57"/>
      <c r="G25" s="57"/>
      <c r="H25" s="57"/>
      <c r="I25" s="57"/>
      <c r="J25" s="57"/>
      <c r="K25" s="58"/>
      <c r="L25" s="40"/>
    </row>
    <row r="26" spans="1:13" ht="15" x14ac:dyDescent="0.25">
      <c r="A26" s="14"/>
      <c r="B26" s="15"/>
      <c r="C26" s="11"/>
      <c r="D26" s="6"/>
      <c r="E26" s="42"/>
      <c r="F26" s="52"/>
      <c r="G26" s="52"/>
      <c r="H26" s="52"/>
      <c r="I26" s="52"/>
      <c r="J26" s="52"/>
      <c r="K26" s="59"/>
      <c r="L26" s="43"/>
    </row>
    <row r="27" spans="1:13" ht="15" x14ac:dyDescent="0.25">
      <c r="A27" s="14"/>
      <c r="B27" s="15"/>
      <c r="C27" s="11"/>
      <c r="D27" s="7" t="s">
        <v>22</v>
      </c>
      <c r="E27" s="42"/>
      <c r="F27" s="52"/>
      <c r="G27" s="52"/>
      <c r="H27" s="52"/>
      <c r="I27" s="52"/>
      <c r="J27" s="52"/>
      <c r="K27" s="59"/>
      <c r="L27" s="43"/>
    </row>
    <row r="28" spans="1:13" ht="15" x14ac:dyDescent="0.25">
      <c r="A28" s="14"/>
      <c r="B28" s="15"/>
      <c r="C28" s="11"/>
      <c r="D28" s="7" t="s">
        <v>23</v>
      </c>
      <c r="E28" s="42"/>
      <c r="F28" s="52"/>
      <c r="G28" s="52"/>
      <c r="H28" s="52"/>
      <c r="I28" s="52"/>
      <c r="J28" s="52"/>
      <c r="K28" s="59"/>
      <c r="L28" s="43"/>
    </row>
    <row r="29" spans="1:13" ht="15" x14ac:dyDescent="0.25">
      <c r="A29" s="14"/>
      <c r="B29" s="15"/>
      <c r="C29" s="11"/>
      <c r="D29" s="7" t="s">
        <v>24</v>
      </c>
      <c r="E29" s="42"/>
      <c r="F29" s="52"/>
      <c r="G29" s="52"/>
      <c r="H29" s="52"/>
      <c r="I29" s="52"/>
      <c r="J29" s="52"/>
      <c r="K29" s="59"/>
      <c r="L29" s="43"/>
    </row>
    <row r="30" spans="1:13" ht="15" x14ac:dyDescent="0.25">
      <c r="A30" s="14"/>
      <c r="B30" s="15"/>
      <c r="C30" s="11"/>
      <c r="D30" s="6"/>
      <c r="E30" s="42"/>
      <c r="F30" s="52"/>
      <c r="G30" s="52"/>
      <c r="H30" s="52"/>
      <c r="I30" s="52"/>
      <c r="J30" s="52"/>
      <c r="K30" s="59"/>
      <c r="L30" s="43"/>
    </row>
    <row r="31" spans="1:13" ht="15" x14ac:dyDescent="0.25">
      <c r="A31" s="14"/>
      <c r="B31" s="15"/>
      <c r="C31" s="11"/>
      <c r="D31" s="6"/>
      <c r="E31" s="42"/>
      <c r="F31" s="52"/>
      <c r="G31" s="52"/>
      <c r="H31" s="52"/>
      <c r="I31" s="52"/>
      <c r="J31" s="52"/>
      <c r="K31" s="59"/>
      <c r="L31" s="43"/>
    </row>
    <row r="32" spans="1:13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5">SUM(G25:G31)</f>
        <v>0</v>
      </c>
      <c r="H32" s="19">
        <f t="shared" ref="H32" si="6">SUM(H25:H31)</f>
        <v>0</v>
      </c>
      <c r="I32" s="19">
        <f t="shared" ref="I32" si="7">SUM(I25:I31)</f>
        <v>0</v>
      </c>
      <c r="J32" s="19">
        <f t="shared" ref="J32:L32" si="8">SUM(J25:J31)</f>
        <v>0</v>
      </c>
      <c r="K32" s="25"/>
      <c r="L32" s="19">
        <f t="shared" si="8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5" t="s">
        <v>65</v>
      </c>
      <c r="F33" s="53" t="s">
        <v>66</v>
      </c>
      <c r="G33" s="53" t="s">
        <v>67</v>
      </c>
      <c r="H33" s="53" t="s">
        <v>68</v>
      </c>
      <c r="I33" s="53" t="s">
        <v>69</v>
      </c>
      <c r="J33" s="53" t="s">
        <v>70</v>
      </c>
      <c r="K33" s="56" t="s">
        <v>71</v>
      </c>
      <c r="L33" s="43">
        <v>7.3</v>
      </c>
    </row>
    <row r="34" spans="1:12" ht="15" x14ac:dyDescent="0.25">
      <c r="A34" s="14"/>
      <c r="B34" s="15"/>
      <c r="C34" s="11"/>
      <c r="D34" s="7" t="s">
        <v>27</v>
      </c>
      <c r="E34" s="55" t="s">
        <v>79</v>
      </c>
      <c r="F34" s="53" t="s">
        <v>80</v>
      </c>
      <c r="G34" s="53" t="s">
        <v>81</v>
      </c>
      <c r="H34" s="53" t="s">
        <v>82</v>
      </c>
      <c r="I34" s="53" t="s">
        <v>83</v>
      </c>
      <c r="J34" s="53" t="s">
        <v>84</v>
      </c>
      <c r="K34" s="56" t="s">
        <v>85</v>
      </c>
      <c r="L34" s="43">
        <v>5.17</v>
      </c>
    </row>
    <row r="35" spans="1:12" ht="15" x14ac:dyDescent="0.25">
      <c r="A35" s="14"/>
      <c r="B35" s="15"/>
      <c r="C35" s="11"/>
      <c r="D35" s="7" t="s">
        <v>28</v>
      </c>
      <c r="E35" s="55"/>
      <c r="F35" s="53"/>
      <c r="G35" s="53"/>
      <c r="H35" s="53"/>
      <c r="I35" s="53"/>
      <c r="J35" s="53"/>
      <c r="K35" s="56"/>
      <c r="L35" s="43"/>
    </row>
    <row r="36" spans="1:12" ht="15" x14ac:dyDescent="0.25">
      <c r="A36" s="14"/>
      <c r="B36" s="15"/>
      <c r="C36" s="11"/>
      <c r="D36" s="7" t="s">
        <v>29</v>
      </c>
      <c r="E36" s="55" t="s">
        <v>86</v>
      </c>
      <c r="F36" s="53" t="s">
        <v>80</v>
      </c>
      <c r="G36" s="53" t="s">
        <v>87</v>
      </c>
      <c r="H36" s="53" t="s">
        <v>87</v>
      </c>
      <c r="I36" s="53" t="s">
        <v>88</v>
      </c>
      <c r="J36" s="53" t="s">
        <v>89</v>
      </c>
      <c r="K36" s="56" t="s">
        <v>90</v>
      </c>
      <c r="L36" s="43">
        <v>47.3</v>
      </c>
    </row>
    <row r="37" spans="1:12" ht="15" x14ac:dyDescent="0.25">
      <c r="A37" s="14"/>
      <c r="B37" s="15"/>
      <c r="C37" s="11"/>
      <c r="D37" s="7" t="s">
        <v>30</v>
      </c>
      <c r="E37" s="55" t="s">
        <v>91</v>
      </c>
      <c r="F37" s="53" t="s">
        <v>92</v>
      </c>
      <c r="G37" s="53" t="s">
        <v>93</v>
      </c>
      <c r="H37" s="53" t="s">
        <v>94</v>
      </c>
      <c r="I37" s="53" t="s">
        <v>95</v>
      </c>
      <c r="J37" s="53" t="s">
        <v>96</v>
      </c>
      <c r="K37" s="56" t="s">
        <v>97</v>
      </c>
      <c r="L37" s="43">
        <v>8.6300000000000008</v>
      </c>
    </row>
    <row r="38" spans="1:12" ht="15" x14ac:dyDescent="0.25">
      <c r="A38" s="14"/>
      <c r="B38" s="15"/>
      <c r="C38" s="11"/>
      <c r="D38" s="7" t="s">
        <v>31</v>
      </c>
      <c r="E38" s="55" t="s">
        <v>61</v>
      </c>
      <c r="F38" s="53" t="s">
        <v>98</v>
      </c>
      <c r="G38" s="53" t="s">
        <v>99</v>
      </c>
      <c r="H38" s="53" t="s">
        <v>100</v>
      </c>
      <c r="I38" s="53" t="s">
        <v>101</v>
      </c>
      <c r="J38" s="53" t="s">
        <v>102</v>
      </c>
      <c r="K38" s="56" t="s">
        <v>62</v>
      </c>
      <c r="L38" s="43">
        <v>3.73</v>
      </c>
    </row>
    <row r="39" spans="1:12" ht="15" x14ac:dyDescent="0.25">
      <c r="A39" s="14"/>
      <c r="B39" s="15"/>
      <c r="C39" s="11"/>
      <c r="D39" s="7" t="s">
        <v>32</v>
      </c>
      <c r="E39" s="55" t="s">
        <v>103</v>
      </c>
      <c r="F39" s="43">
        <v>30</v>
      </c>
      <c r="G39" s="43">
        <v>2</v>
      </c>
      <c r="H39" s="43">
        <v>0.4</v>
      </c>
      <c r="I39" s="43">
        <v>10</v>
      </c>
      <c r="J39" s="43">
        <v>51.2</v>
      </c>
      <c r="K39" s="56" t="s">
        <v>62</v>
      </c>
      <c r="L39" s="43">
        <v>2.61</v>
      </c>
    </row>
    <row r="40" spans="1:12" ht="15" x14ac:dyDescent="0.25">
      <c r="A40" s="14"/>
      <c r="B40" s="15"/>
      <c r="C40" s="11"/>
      <c r="D40" s="54" t="s">
        <v>104</v>
      </c>
      <c r="E40" s="55" t="s">
        <v>72</v>
      </c>
      <c r="F40" s="53" t="s">
        <v>73</v>
      </c>
      <c r="G40" s="53" t="s">
        <v>74</v>
      </c>
      <c r="H40" s="53" t="s">
        <v>75</v>
      </c>
      <c r="I40" s="53" t="s">
        <v>76</v>
      </c>
      <c r="J40" s="53" t="s">
        <v>77</v>
      </c>
      <c r="K40" s="56" t="s">
        <v>78</v>
      </c>
      <c r="L40" s="43">
        <v>1.54</v>
      </c>
    </row>
    <row r="41" spans="1:12" ht="15" x14ac:dyDescent="0.25">
      <c r="A41" s="14"/>
      <c r="B41" s="15"/>
      <c r="C41" s="11"/>
      <c r="D41" s="6"/>
      <c r="E41" s="42"/>
      <c r="F41" s="52"/>
      <c r="G41" s="52"/>
      <c r="H41" s="52"/>
      <c r="I41" s="52"/>
      <c r="J41" s="52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v>810</v>
      </c>
      <c r="G42" s="19">
        <v>43.7</v>
      </c>
      <c r="H42" s="19">
        <v>39.200000000000003</v>
      </c>
      <c r="I42" s="19">
        <v>86.1</v>
      </c>
      <c r="J42" s="19">
        <v>871.3</v>
      </c>
      <c r="K42" s="25"/>
      <c r="L42" s="19">
        <f t="shared" ref="L42" si="9">SUM(L33:L41)</f>
        <v>76.28</v>
      </c>
    </row>
    <row r="43" spans="1:12" ht="15.75" customHeight="1" x14ac:dyDescent="0.2">
      <c r="A43" s="33">
        <f>A25</f>
        <v>1</v>
      </c>
      <c r="B43" s="33">
        <f>B25</f>
        <v>2</v>
      </c>
      <c r="C43" s="65" t="s">
        <v>4</v>
      </c>
      <c r="D43" s="66"/>
      <c r="E43" s="31"/>
      <c r="F43" s="32">
        <f>F32+F42</f>
        <v>810</v>
      </c>
      <c r="G43" s="32">
        <f t="shared" ref="G43" si="10">G32+G42</f>
        <v>43.7</v>
      </c>
      <c r="H43" s="32">
        <f t="shared" ref="H43" si="11">H32+H42</f>
        <v>39.200000000000003</v>
      </c>
      <c r="I43" s="32">
        <f t="shared" ref="I43" si="12">I32+I42</f>
        <v>86.1</v>
      </c>
      <c r="J43" s="32">
        <f t="shared" ref="J43:L43" si="13">J32+J42</f>
        <v>871.3</v>
      </c>
      <c r="K43" s="32"/>
      <c r="L43" s="32">
        <f t="shared" si="13"/>
        <v>76.28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4">SUM(G44:G50)</f>
        <v>0</v>
      </c>
      <c r="H51" s="19">
        <f t="shared" ref="H51" si="15">SUM(H44:H50)</f>
        <v>0</v>
      </c>
      <c r="I51" s="19">
        <f t="shared" ref="I51" si="16">SUM(I44:I50)</f>
        <v>0</v>
      </c>
      <c r="J51" s="19">
        <f t="shared" ref="J51:L51" si="17">SUM(J44:J50)</f>
        <v>0</v>
      </c>
      <c r="K51" s="25"/>
      <c r="L51" s="19">
        <f t="shared" si="17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52"/>
      <c r="G52" s="52"/>
      <c r="H52" s="52"/>
      <c r="I52" s="52"/>
      <c r="J52" s="52"/>
      <c r="K52" s="59"/>
      <c r="L52" s="43"/>
    </row>
    <row r="53" spans="1:12" ht="15" x14ac:dyDescent="0.25">
      <c r="A53" s="23"/>
      <c r="B53" s="15"/>
      <c r="C53" s="11"/>
      <c r="D53" s="7" t="s">
        <v>27</v>
      </c>
      <c r="E53" s="55" t="s">
        <v>105</v>
      </c>
      <c r="F53" s="53" t="s">
        <v>92</v>
      </c>
      <c r="G53" s="53" t="s">
        <v>106</v>
      </c>
      <c r="H53" s="53" t="s">
        <v>107</v>
      </c>
      <c r="I53" s="53" t="s">
        <v>108</v>
      </c>
      <c r="J53" s="53" t="s">
        <v>109</v>
      </c>
      <c r="K53" s="60" t="s">
        <v>110</v>
      </c>
      <c r="L53" s="43">
        <v>5.36</v>
      </c>
    </row>
    <row r="54" spans="1:12" ht="15" x14ac:dyDescent="0.25">
      <c r="A54" s="23"/>
      <c r="B54" s="15"/>
      <c r="C54" s="11"/>
      <c r="D54" s="7" t="s">
        <v>28</v>
      </c>
      <c r="E54" s="55" t="s">
        <v>111</v>
      </c>
      <c r="F54" s="53" t="s">
        <v>112</v>
      </c>
      <c r="G54" s="53" t="s">
        <v>113</v>
      </c>
      <c r="H54" s="53" t="s">
        <v>114</v>
      </c>
      <c r="I54" s="53" t="s">
        <v>115</v>
      </c>
      <c r="J54" s="53" t="s">
        <v>116</v>
      </c>
      <c r="K54" s="60" t="s">
        <v>117</v>
      </c>
      <c r="L54" s="43">
        <v>10</v>
      </c>
    </row>
    <row r="55" spans="1:12" ht="15" x14ac:dyDescent="0.25">
      <c r="A55" s="23"/>
      <c r="B55" s="15"/>
      <c r="C55" s="11"/>
      <c r="D55" s="7" t="s">
        <v>29</v>
      </c>
      <c r="E55" s="55" t="s">
        <v>118</v>
      </c>
      <c r="F55" s="53" t="s">
        <v>119</v>
      </c>
      <c r="G55" s="53" t="s">
        <v>120</v>
      </c>
      <c r="H55" s="53" t="s">
        <v>121</v>
      </c>
      <c r="I55" s="53" t="s">
        <v>122</v>
      </c>
      <c r="J55" s="53" t="s">
        <v>123</v>
      </c>
      <c r="K55" s="60" t="s">
        <v>124</v>
      </c>
      <c r="L55" s="43">
        <v>26.7</v>
      </c>
    </row>
    <row r="56" spans="1:12" ht="15" x14ac:dyDescent="0.25">
      <c r="A56" s="23"/>
      <c r="B56" s="15"/>
      <c r="C56" s="11"/>
      <c r="D56" s="7" t="s">
        <v>30</v>
      </c>
      <c r="E56" s="55" t="s">
        <v>125</v>
      </c>
      <c r="F56" s="53" t="s">
        <v>92</v>
      </c>
      <c r="G56" s="53" t="s">
        <v>126</v>
      </c>
      <c r="H56" s="53" t="s">
        <v>127</v>
      </c>
      <c r="I56" s="53" t="s">
        <v>128</v>
      </c>
      <c r="J56" s="53" t="s">
        <v>129</v>
      </c>
      <c r="K56" s="60" t="s">
        <v>62</v>
      </c>
      <c r="L56" s="43">
        <v>19</v>
      </c>
    </row>
    <row r="57" spans="1:12" ht="15" x14ac:dyDescent="0.25">
      <c r="A57" s="23"/>
      <c r="B57" s="15"/>
      <c r="C57" s="11"/>
      <c r="D57" s="7" t="s">
        <v>31</v>
      </c>
      <c r="E57" s="55" t="s">
        <v>61</v>
      </c>
      <c r="F57" s="53" t="s">
        <v>98</v>
      </c>
      <c r="G57" s="53" t="s">
        <v>99</v>
      </c>
      <c r="H57" s="53" t="s">
        <v>100</v>
      </c>
      <c r="I57" s="53" t="s">
        <v>101</v>
      </c>
      <c r="J57" s="53" t="s">
        <v>102</v>
      </c>
      <c r="K57" s="56" t="s">
        <v>62</v>
      </c>
      <c r="L57" s="43">
        <v>3.73</v>
      </c>
    </row>
    <row r="58" spans="1:12" ht="15" x14ac:dyDescent="0.25">
      <c r="A58" s="23"/>
      <c r="B58" s="15"/>
      <c r="C58" s="11"/>
      <c r="D58" s="7" t="s">
        <v>32</v>
      </c>
      <c r="E58" s="55" t="s">
        <v>103</v>
      </c>
      <c r="F58" s="43">
        <v>30</v>
      </c>
      <c r="G58" s="43">
        <v>2</v>
      </c>
      <c r="H58" s="43">
        <v>0.4</v>
      </c>
      <c r="I58" s="43">
        <v>10</v>
      </c>
      <c r="J58" s="43">
        <v>51.2</v>
      </c>
      <c r="K58" s="56" t="s">
        <v>62</v>
      </c>
      <c r="L58" s="43">
        <v>2.61</v>
      </c>
    </row>
    <row r="59" spans="1:12" ht="15" x14ac:dyDescent="0.25">
      <c r="A59" s="23"/>
      <c r="B59" s="15"/>
      <c r="C59" s="11"/>
      <c r="D59" s="6"/>
      <c r="E59" s="42"/>
      <c r="F59" s="52"/>
      <c r="G59" s="52"/>
      <c r="H59" s="52"/>
      <c r="I59" s="52"/>
      <c r="J59" s="52"/>
      <c r="K59" s="59"/>
      <c r="L59" s="43"/>
    </row>
    <row r="60" spans="1:12" ht="15" x14ac:dyDescent="0.25">
      <c r="A60" s="23"/>
      <c r="B60" s="15"/>
      <c r="C60" s="11"/>
      <c r="D60" s="6"/>
      <c r="E60" s="42"/>
      <c r="F60" s="52"/>
      <c r="G60" s="52"/>
      <c r="H60" s="52"/>
      <c r="I60" s="52"/>
      <c r="J60" s="52"/>
      <c r="K60" s="59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v>730</v>
      </c>
      <c r="G61" s="19">
        <v>39.200000000000003</v>
      </c>
      <c r="H61" s="19">
        <v>21.4</v>
      </c>
      <c r="I61" s="19">
        <v>93.4</v>
      </c>
      <c r="J61" s="19">
        <v>723</v>
      </c>
      <c r="K61" s="25"/>
      <c r="L61" s="19">
        <v>67.400000000000006</v>
      </c>
    </row>
    <row r="62" spans="1:12" ht="15.75" customHeight="1" x14ac:dyDescent="0.2">
      <c r="A62" s="29">
        <f>A44</f>
        <v>1</v>
      </c>
      <c r="B62" s="30">
        <f>B44</f>
        <v>3</v>
      </c>
      <c r="C62" s="65" t="s">
        <v>4</v>
      </c>
      <c r="D62" s="66"/>
      <c r="E62" s="31"/>
      <c r="F62" s="32">
        <f>F51+F61</f>
        <v>730</v>
      </c>
      <c r="G62" s="32">
        <f t="shared" ref="G62" si="18">G51+G61</f>
        <v>39.200000000000003</v>
      </c>
      <c r="H62" s="32">
        <f t="shared" ref="H62" si="19">H51+H61</f>
        <v>21.4</v>
      </c>
      <c r="I62" s="32">
        <f t="shared" ref="I62" si="20">I51+I61</f>
        <v>93.4</v>
      </c>
      <c r="J62" s="32">
        <f t="shared" ref="J62:L62" si="21">J51+J61</f>
        <v>723</v>
      </c>
      <c r="K62" s="32"/>
      <c r="L62" s="32">
        <f t="shared" si="21"/>
        <v>67.400000000000006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2">SUM(G63:G69)</f>
        <v>0</v>
      </c>
      <c r="H70" s="19">
        <f t="shared" ref="H70" si="23">SUM(H63:H69)</f>
        <v>0</v>
      </c>
      <c r="I70" s="19">
        <f t="shared" ref="I70" si="24">SUM(I63:I69)</f>
        <v>0</v>
      </c>
      <c r="J70" s="19">
        <f t="shared" ref="J70:L70" si="25">SUM(J63:J69)</f>
        <v>0</v>
      </c>
      <c r="K70" s="25"/>
      <c r="L70" s="19">
        <f t="shared" si="25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52"/>
      <c r="G71" s="52"/>
      <c r="H71" s="52"/>
      <c r="I71" s="52"/>
      <c r="J71" s="52"/>
      <c r="K71" s="59"/>
      <c r="L71" s="43"/>
    </row>
    <row r="72" spans="1:12" ht="15" x14ac:dyDescent="0.25">
      <c r="A72" s="23"/>
      <c r="B72" s="15"/>
      <c r="C72" s="11"/>
      <c r="D72" s="7" t="s">
        <v>27</v>
      </c>
      <c r="E72" s="55" t="s">
        <v>130</v>
      </c>
      <c r="F72" s="53" t="s">
        <v>92</v>
      </c>
      <c r="G72" s="53" t="s">
        <v>76</v>
      </c>
      <c r="H72" s="53" t="s">
        <v>131</v>
      </c>
      <c r="I72" s="53" t="s">
        <v>132</v>
      </c>
      <c r="J72" s="53" t="s">
        <v>133</v>
      </c>
      <c r="K72" s="60" t="s">
        <v>134</v>
      </c>
      <c r="L72" s="43">
        <v>2.63</v>
      </c>
    </row>
    <row r="73" spans="1:12" ht="15" x14ac:dyDescent="0.25">
      <c r="A73" s="23"/>
      <c r="B73" s="15"/>
      <c r="C73" s="11"/>
      <c r="D73" s="7" t="s">
        <v>28</v>
      </c>
      <c r="E73" s="55" t="s">
        <v>135</v>
      </c>
      <c r="F73" s="53" t="s">
        <v>112</v>
      </c>
      <c r="G73" s="53" t="s">
        <v>136</v>
      </c>
      <c r="H73" s="53" t="s">
        <v>81</v>
      </c>
      <c r="I73" s="53" t="s">
        <v>137</v>
      </c>
      <c r="J73" s="53" t="s">
        <v>138</v>
      </c>
      <c r="K73" s="60" t="s">
        <v>139</v>
      </c>
      <c r="L73" s="43">
        <v>6.1</v>
      </c>
    </row>
    <row r="74" spans="1:12" ht="15" x14ac:dyDescent="0.25">
      <c r="A74" s="23"/>
      <c r="B74" s="15"/>
      <c r="C74" s="11"/>
      <c r="D74" s="7" t="s">
        <v>29</v>
      </c>
      <c r="E74" s="55" t="s">
        <v>140</v>
      </c>
      <c r="F74" s="53" t="s">
        <v>141</v>
      </c>
      <c r="G74" s="53" t="s">
        <v>142</v>
      </c>
      <c r="H74" s="53" t="s">
        <v>143</v>
      </c>
      <c r="I74" s="53" t="s">
        <v>144</v>
      </c>
      <c r="J74" s="53" t="s">
        <v>145</v>
      </c>
      <c r="K74" s="60" t="s">
        <v>146</v>
      </c>
      <c r="L74" s="43">
        <v>35.54</v>
      </c>
    </row>
    <row r="75" spans="1:12" ht="15" x14ac:dyDescent="0.25">
      <c r="A75" s="23"/>
      <c r="B75" s="15"/>
      <c r="C75" s="11"/>
      <c r="D75" s="7" t="s">
        <v>30</v>
      </c>
      <c r="E75" s="55" t="s">
        <v>152</v>
      </c>
      <c r="F75" s="53" t="s">
        <v>92</v>
      </c>
      <c r="G75" s="53" t="s">
        <v>153</v>
      </c>
      <c r="H75" s="53" t="s">
        <v>69</v>
      </c>
      <c r="I75" s="53" t="s">
        <v>154</v>
      </c>
      <c r="J75" s="53" t="s">
        <v>155</v>
      </c>
      <c r="K75" s="60" t="s">
        <v>62</v>
      </c>
      <c r="L75" s="43">
        <v>17</v>
      </c>
    </row>
    <row r="76" spans="1:12" ht="15" x14ac:dyDescent="0.25">
      <c r="A76" s="23"/>
      <c r="B76" s="15"/>
      <c r="C76" s="11"/>
      <c r="D76" s="7" t="s">
        <v>31</v>
      </c>
      <c r="E76" s="55" t="s">
        <v>61</v>
      </c>
      <c r="F76" s="53" t="s">
        <v>156</v>
      </c>
      <c r="G76" s="53" t="s">
        <v>75</v>
      </c>
      <c r="H76" s="53" t="s">
        <v>157</v>
      </c>
      <c r="I76" s="53" t="s">
        <v>158</v>
      </c>
      <c r="J76" s="53" t="s">
        <v>159</v>
      </c>
      <c r="K76" s="60" t="s">
        <v>62</v>
      </c>
      <c r="L76" s="43">
        <v>2.52</v>
      </c>
    </row>
    <row r="77" spans="1:12" ht="15" x14ac:dyDescent="0.25">
      <c r="A77" s="23"/>
      <c r="B77" s="15"/>
      <c r="C77" s="11"/>
      <c r="D77" s="7" t="s">
        <v>32</v>
      </c>
      <c r="E77" s="55" t="s">
        <v>103</v>
      </c>
      <c r="F77" s="43">
        <v>30</v>
      </c>
      <c r="G77" s="43">
        <v>2</v>
      </c>
      <c r="H77" s="43">
        <v>0.4</v>
      </c>
      <c r="I77" s="43">
        <v>10</v>
      </c>
      <c r="J77" s="43">
        <v>51.2</v>
      </c>
      <c r="K77" s="56" t="s">
        <v>62</v>
      </c>
      <c r="L77" s="43">
        <v>2.61</v>
      </c>
    </row>
    <row r="78" spans="1:12" ht="15" x14ac:dyDescent="0.25">
      <c r="A78" s="23"/>
      <c r="B78" s="15"/>
      <c r="C78" s="11"/>
      <c r="D78" s="54" t="s">
        <v>58</v>
      </c>
      <c r="E78" s="55" t="s">
        <v>147</v>
      </c>
      <c r="F78" s="53" t="s">
        <v>66</v>
      </c>
      <c r="G78" s="53" t="s">
        <v>74</v>
      </c>
      <c r="H78" s="53" t="s">
        <v>148</v>
      </c>
      <c r="I78" s="53" t="s">
        <v>149</v>
      </c>
      <c r="J78" s="53" t="s">
        <v>150</v>
      </c>
      <c r="K78" s="60" t="s">
        <v>151</v>
      </c>
      <c r="L78" s="43">
        <v>1.04</v>
      </c>
    </row>
    <row r="79" spans="1:12" ht="15" x14ac:dyDescent="0.25">
      <c r="A79" s="23"/>
      <c r="B79" s="15"/>
      <c r="C79" s="11"/>
      <c r="D79" s="61"/>
      <c r="E79" s="55"/>
      <c r="F79" s="53"/>
      <c r="G79" s="53"/>
      <c r="H79" s="53"/>
      <c r="I79" s="53"/>
      <c r="J79" s="53"/>
      <c r="K79" s="60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v>726</v>
      </c>
      <c r="G80" s="19">
        <v>25.4</v>
      </c>
      <c r="H80" s="19">
        <v>12.5</v>
      </c>
      <c r="I80" s="19">
        <v>92.5</v>
      </c>
      <c r="J80" s="19">
        <v>584.29999999999995</v>
      </c>
      <c r="K80" s="25"/>
      <c r="L80" s="19">
        <f>SUM(L72:L79)</f>
        <v>67.440000000000012</v>
      </c>
    </row>
    <row r="81" spans="1:12" ht="15.75" customHeight="1" x14ac:dyDescent="0.2">
      <c r="A81" s="29">
        <f>A63</f>
        <v>1</v>
      </c>
      <c r="B81" s="30">
        <f>B63</f>
        <v>4</v>
      </c>
      <c r="C81" s="65" t="s">
        <v>4</v>
      </c>
      <c r="D81" s="66"/>
      <c r="E81" s="31"/>
      <c r="F81" s="32">
        <f>F70+F80</f>
        <v>726</v>
      </c>
      <c r="G81" s="32">
        <f t="shared" ref="G81" si="26">G70+G80</f>
        <v>25.4</v>
      </c>
      <c r="H81" s="32">
        <f t="shared" ref="H81" si="27">H70+H80</f>
        <v>12.5</v>
      </c>
      <c r="I81" s="32">
        <f t="shared" ref="I81" si="28">I70+I80</f>
        <v>92.5</v>
      </c>
      <c r="J81" s="32">
        <f t="shared" ref="J81" si="29">J70+J80</f>
        <v>584.29999999999995</v>
      </c>
      <c r="K81" s="32"/>
      <c r="L81" s="32">
        <v>67.44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30">SUM(G82:G88)</f>
        <v>0</v>
      </c>
      <c r="H89" s="19">
        <f t="shared" ref="H89" si="31">SUM(H82:H88)</f>
        <v>0</v>
      </c>
      <c r="I89" s="19">
        <f t="shared" ref="I89" si="32">SUM(I82:I88)</f>
        <v>0</v>
      </c>
      <c r="J89" s="19">
        <f t="shared" ref="J89:L89" si="33">SUM(J82:J88)</f>
        <v>0</v>
      </c>
      <c r="K89" s="25"/>
      <c r="L89" s="19">
        <f t="shared" si="33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52"/>
      <c r="G90" s="52"/>
      <c r="H90" s="52"/>
      <c r="I90" s="52"/>
      <c r="J90" s="52"/>
      <c r="K90" s="59"/>
      <c r="L90" s="43"/>
    </row>
    <row r="91" spans="1:12" ht="15" x14ac:dyDescent="0.25">
      <c r="A91" s="23"/>
      <c r="B91" s="15"/>
      <c r="C91" s="11"/>
      <c r="D91" s="7" t="s">
        <v>27</v>
      </c>
      <c r="E91" s="55" t="s">
        <v>166</v>
      </c>
      <c r="F91" s="53" t="s">
        <v>92</v>
      </c>
      <c r="G91" s="53" t="s">
        <v>167</v>
      </c>
      <c r="H91" s="53" t="s">
        <v>168</v>
      </c>
      <c r="I91" s="53" t="s">
        <v>169</v>
      </c>
      <c r="J91" s="53" t="s">
        <v>170</v>
      </c>
      <c r="K91" s="60" t="s">
        <v>171</v>
      </c>
      <c r="L91" s="43">
        <v>3.43</v>
      </c>
    </row>
    <row r="92" spans="1:12" ht="15" x14ac:dyDescent="0.25">
      <c r="A92" s="23"/>
      <c r="B92" s="15"/>
      <c r="C92" s="11"/>
      <c r="D92" s="7" t="s">
        <v>28</v>
      </c>
      <c r="E92" s="55" t="s">
        <v>172</v>
      </c>
      <c r="F92" s="53" t="s">
        <v>112</v>
      </c>
      <c r="G92" s="53" t="s">
        <v>81</v>
      </c>
      <c r="H92" s="53" t="s">
        <v>173</v>
      </c>
      <c r="I92" s="53" t="s">
        <v>174</v>
      </c>
      <c r="J92" s="53" t="s">
        <v>175</v>
      </c>
      <c r="K92" s="60" t="s">
        <v>176</v>
      </c>
      <c r="L92" s="43">
        <v>9.93</v>
      </c>
    </row>
    <row r="93" spans="1:12" ht="15" x14ac:dyDescent="0.25">
      <c r="A93" s="23"/>
      <c r="B93" s="15"/>
      <c r="C93" s="11"/>
      <c r="D93" s="7" t="s">
        <v>29</v>
      </c>
      <c r="E93" s="55" t="s">
        <v>177</v>
      </c>
      <c r="F93" s="53" t="s">
        <v>178</v>
      </c>
      <c r="G93" s="53" t="s">
        <v>179</v>
      </c>
      <c r="H93" s="53" t="s">
        <v>180</v>
      </c>
      <c r="I93" s="53" t="s">
        <v>181</v>
      </c>
      <c r="J93" s="53" t="s">
        <v>182</v>
      </c>
      <c r="K93" s="60" t="s">
        <v>183</v>
      </c>
      <c r="L93" s="43">
        <v>36.799999999999997</v>
      </c>
    </row>
    <row r="94" spans="1:12" ht="15" x14ac:dyDescent="0.25">
      <c r="A94" s="23"/>
      <c r="B94" s="15"/>
      <c r="C94" s="11"/>
      <c r="D94" s="7" t="s">
        <v>30</v>
      </c>
      <c r="E94" s="55" t="s">
        <v>188</v>
      </c>
      <c r="F94" s="53" t="s">
        <v>92</v>
      </c>
      <c r="G94" s="53" t="s">
        <v>94</v>
      </c>
      <c r="H94" s="53" t="s">
        <v>189</v>
      </c>
      <c r="I94" s="53" t="s">
        <v>190</v>
      </c>
      <c r="J94" s="53" t="s">
        <v>191</v>
      </c>
      <c r="K94" s="60" t="s">
        <v>192</v>
      </c>
      <c r="L94" s="43">
        <v>6.74</v>
      </c>
    </row>
    <row r="95" spans="1:12" ht="15" x14ac:dyDescent="0.25">
      <c r="A95" s="23"/>
      <c r="B95" s="15"/>
      <c r="C95" s="11"/>
      <c r="D95" s="7" t="s">
        <v>31</v>
      </c>
      <c r="E95" s="55" t="s">
        <v>61</v>
      </c>
      <c r="F95" s="53" t="s">
        <v>98</v>
      </c>
      <c r="G95" s="53" t="s">
        <v>99</v>
      </c>
      <c r="H95" s="53" t="s">
        <v>100</v>
      </c>
      <c r="I95" s="53" t="s">
        <v>101</v>
      </c>
      <c r="J95" s="53" t="s">
        <v>102</v>
      </c>
      <c r="K95" s="56" t="s">
        <v>62</v>
      </c>
      <c r="L95" s="43">
        <v>3.73</v>
      </c>
    </row>
    <row r="96" spans="1:12" ht="15" x14ac:dyDescent="0.25">
      <c r="A96" s="23"/>
      <c r="B96" s="15"/>
      <c r="C96" s="11"/>
      <c r="D96" s="7" t="s">
        <v>32</v>
      </c>
      <c r="E96" s="55" t="s">
        <v>103</v>
      </c>
      <c r="F96" s="43">
        <v>30</v>
      </c>
      <c r="G96" s="43">
        <v>2</v>
      </c>
      <c r="H96" s="43">
        <v>0.4</v>
      </c>
      <c r="I96" s="43">
        <v>10</v>
      </c>
      <c r="J96" s="43">
        <v>51.2</v>
      </c>
      <c r="K96" s="56" t="s">
        <v>62</v>
      </c>
      <c r="L96" s="43">
        <v>2.61</v>
      </c>
    </row>
    <row r="97" spans="1:12" ht="15" x14ac:dyDescent="0.25">
      <c r="A97" s="23"/>
      <c r="B97" s="15"/>
      <c r="C97" s="11"/>
      <c r="D97" s="54" t="s">
        <v>160</v>
      </c>
      <c r="E97" s="55" t="s">
        <v>161</v>
      </c>
      <c r="F97" s="53" t="s">
        <v>73</v>
      </c>
      <c r="G97" s="53" t="s">
        <v>162</v>
      </c>
      <c r="H97" s="53" t="s">
        <v>163</v>
      </c>
      <c r="I97" s="53" t="s">
        <v>106</v>
      </c>
      <c r="J97" s="53" t="s">
        <v>164</v>
      </c>
      <c r="K97" s="60" t="s">
        <v>165</v>
      </c>
      <c r="L97" s="43">
        <v>2.5299999999999998</v>
      </c>
    </row>
    <row r="98" spans="1:12" ht="15" x14ac:dyDescent="0.25">
      <c r="A98" s="23"/>
      <c r="B98" s="15"/>
      <c r="C98" s="11"/>
      <c r="D98" s="54" t="s">
        <v>58</v>
      </c>
      <c r="E98" s="55" t="s">
        <v>184</v>
      </c>
      <c r="F98" s="53" t="s">
        <v>66</v>
      </c>
      <c r="G98" s="53" t="s">
        <v>100</v>
      </c>
      <c r="H98" s="53" t="s">
        <v>185</v>
      </c>
      <c r="I98" s="53" t="s">
        <v>153</v>
      </c>
      <c r="J98" s="53" t="s">
        <v>186</v>
      </c>
      <c r="K98" s="60" t="s">
        <v>187</v>
      </c>
      <c r="L98" s="43">
        <v>4.2</v>
      </c>
    </row>
    <row r="99" spans="1:12" ht="15" x14ac:dyDescent="0.25">
      <c r="A99" s="24"/>
      <c r="B99" s="17"/>
      <c r="C99" s="8"/>
      <c r="D99" s="18" t="s">
        <v>33</v>
      </c>
      <c r="E99" s="9"/>
      <c r="F99" s="19">
        <v>795</v>
      </c>
      <c r="G99" s="19">
        <v>31.2</v>
      </c>
      <c r="H99" s="19">
        <v>23.2</v>
      </c>
      <c r="I99" s="19">
        <v>100.6</v>
      </c>
      <c r="J99" s="19">
        <v>736.7</v>
      </c>
      <c r="K99" s="25"/>
      <c r="L99" s="19">
        <f t="shared" ref="L99" si="34">SUM(L90:L98)</f>
        <v>69.97</v>
      </c>
    </row>
    <row r="100" spans="1:12" ht="15.75" customHeight="1" x14ac:dyDescent="0.2">
      <c r="A100" s="29">
        <f>A82</f>
        <v>1</v>
      </c>
      <c r="B100" s="30">
        <f>B82</f>
        <v>5</v>
      </c>
      <c r="C100" s="65" t="s">
        <v>4</v>
      </c>
      <c r="D100" s="66"/>
      <c r="E100" s="31"/>
      <c r="F100" s="32">
        <f>F89+F99</f>
        <v>795</v>
      </c>
      <c r="G100" s="32">
        <f t="shared" ref="G100" si="35">G89+G99</f>
        <v>31.2</v>
      </c>
      <c r="H100" s="32">
        <f t="shared" ref="H100" si="36">H89+H99</f>
        <v>23.2</v>
      </c>
      <c r="I100" s="32">
        <f t="shared" ref="I100" si="37">I89+I99</f>
        <v>100.6</v>
      </c>
      <c r="J100" s="32">
        <f t="shared" ref="J100:L100" si="38">J89+J99</f>
        <v>736.7</v>
      </c>
      <c r="K100" s="32"/>
      <c r="L100" s="32">
        <f t="shared" si="38"/>
        <v>69.97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39">SUM(G101:G107)</f>
        <v>0</v>
      </c>
      <c r="H108" s="19">
        <f t="shared" si="39"/>
        <v>0</v>
      </c>
      <c r="I108" s="19">
        <f t="shared" si="39"/>
        <v>0</v>
      </c>
      <c r="J108" s="19">
        <f t="shared" si="39"/>
        <v>0</v>
      </c>
      <c r="K108" s="25"/>
      <c r="L108" s="19">
        <f t="shared" ref="L108" si="40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52"/>
      <c r="G109" s="52"/>
      <c r="H109" s="52"/>
      <c r="I109" s="52"/>
      <c r="J109" s="52"/>
      <c r="K109" s="59"/>
      <c r="L109" s="43"/>
    </row>
    <row r="110" spans="1:12" ht="15" x14ac:dyDescent="0.25">
      <c r="A110" s="23"/>
      <c r="B110" s="15"/>
      <c r="C110" s="11"/>
      <c r="D110" s="7" t="s">
        <v>27</v>
      </c>
      <c r="E110" s="55" t="s">
        <v>193</v>
      </c>
      <c r="F110" s="53" t="s">
        <v>80</v>
      </c>
      <c r="G110" s="53" t="s">
        <v>194</v>
      </c>
      <c r="H110" s="53" t="s">
        <v>136</v>
      </c>
      <c r="I110" s="53" t="s">
        <v>195</v>
      </c>
      <c r="J110" s="53" t="s">
        <v>196</v>
      </c>
      <c r="K110" s="60" t="s">
        <v>197</v>
      </c>
      <c r="L110" s="43">
        <v>4.01</v>
      </c>
    </row>
    <row r="111" spans="1:12" ht="15" x14ac:dyDescent="0.25">
      <c r="A111" s="23"/>
      <c r="B111" s="15"/>
      <c r="C111" s="11"/>
      <c r="D111" s="7" t="s">
        <v>28</v>
      </c>
      <c r="E111" s="55" t="s">
        <v>44</v>
      </c>
      <c r="F111" s="53" t="s">
        <v>198</v>
      </c>
      <c r="G111" s="53" t="s">
        <v>106</v>
      </c>
      <c r="H111" s="53" t="s">
        <v>121</v>
      </c>
      <c r="I111" s="53" t="s">
        <v>199</v>
      </c>
      <c r="J111" s="53" t="s">
        <v>200</v>
      </c>
      <c r="K111" s="60" t="s">
        <v>47</v>
      </c>
      <c r="L111" s="43">
        <v>12.03</v>
      </c>
    </row>
    <row r="112" spans="1:12" ht="15" x14ac:dyDescent="0.25">
      <c r="A112" s="23"/>
      <c r="B112" s="15"/>
      <c r="C112" s="11"/>
      <c r="D112" s="7" t="s">
        <v>29</v>
      </c>
      <c r="E112" s="55" t="s">
        <v>48</v>
      </c>
      <c r="F112" s="53" t="s">
        <v>201</v>
      </c>
      <c r="G112" s="53" t="s">
        <v>202</v>
      </c>
      <c r="H112" s="53" t="s">
        <v>203</v>
      </c>
      <c r="I112" s="53" t="s">
        <v>204</v>
      </c>
      <c r="J112" s="53" t="s">
        <v>205</v>
      </c>
      <c r="K112" s="60" t="s">
        <v>50</v>
      </c>
      <c r="L112" s="43">
        <v>40.909999999999997</v>
      </c>
    </row>
    <row r="113" spans="1:12" ht="15" x14ac:dyDescent="0.25">
      <c r="A113" s="23"/>
      <c r="B113" s="15"/>
      <c r="C113" s="11"/>
      <c r="D113" s="7" t="s">
        <v>30</v>
      </c>
      <c r="E113" s="55" t="s">
        <v>206</v>
      </c>
      <c r="F113" s="53" t="s">
        <v>92</v>
      </c>
      <c r="G113" s="53" t="s">
        <v>157</v>
      </c>
      <c r="H113" s="53" t="s">
        <v>189</v>
      </c>
      <c r="I113" s="53" t="s">
        <v>207</v>
      </c>
      <c r="J113" s="53" t="s">
        <v>208</v>
      </c>
      <c r="K113" s="60" t="s">
        <v>209</v>
      </c>
      <c r="L113" s="43">
        <v>1.73</v>
      </c>
    </row>
    <row r="114" spans="1:12" ht="15" x14ac:dyDescent="0.25">
      <c r="A114" s="23"/>
      <c r="B114" s="15"/>
      <c r="C114" s="11"/>
      <c r="D114" s="7" t="s">
        <v>31</v>
      </c>
      <c r="E114" s="55" t="s">
        <v>61</v>
      </c>
      <c r="F114" s="53" t="s">
        <v>98</v>
      </c>
      <c r="G114" s="53" t="s">
        <v>99</v>
      </c>
      <c r="H114" s="53" t="s">
        <v>100</v>
      </c>
      <c r="I114" s="53" t="s">
        <v>101</v>
      </c>
      <c r="J114" s="53" t="s">
        <v>102</v>
      </c>
      <c r="K114" s="56" t="s">
        <v>62</v>
      </c>
      <c r="L114" s="43">
        <v>2.98</v>
      </c>
    </row>
    <row r="115" spans="1:12" ht="15" x14ac:dyDescent="0.25">
      <c r="A115" s="23"/>
      <c r="B115" s="15"/>
      <c r="C115" s="11"/>
      <c r="D115" s="7" t="s">
        <v>32</v>
      </c>
      <c r="E115" s="55" t="s">
        <v>103</v>
      </c>
      <c r="F115" s="43">
        <v>30</v>
      </c>
      <c r="G115" s="43">
        <v>2</v>
      </c>
      <c r="H115" s="43">
        <v>0.4</v>
      </c>
      <c r="I115" s="43">
        <v>10</v>
      </c>
      <c r="J115" s="43">
        <v>51.2</v>
      </c>
      <c r="K115" s="56" t="s">
        <v>62</v>
      </c>
      <c r="L115" s="43">
        <v>2.61</v>
      </c>
    </row>
    <row r="116" spans="1:12" ht="15" x14ac:dyDescent="0.25">
      <c r="A116" s="23"/>
      <c r="B116" s="15"/>
      <c r="C116" s="11"/>
      <c r="D116" s="54" t="s">
        <v>160</v>
      </c>
      <c r="E116" s="55" t="s">
        <v>161</v>
      </c>
      <c r="F116" s="53" t="s">
        <v>73</v>
      </c>
      <c r="G116" s="53" t="s">
        <v>162</v>
      </c>
      <c r="H116" s="53" t="s">
        <v>163</v>
      </c>
      <c r="I116" s="53" t="s">
        <v>106</v>
      </c>
      <c r="J116" s="53" t="s">
        <v>164</v>
      </c>
      <c r="K116" s="60" t="s">
        <v>165</v>
      </c>
      <c r="L116" s="43">
        <v>2.7</v>
      </c>
    </row>
    <row r="117" spans="1:12" ht="15" x14ac:dyDescent="0.25">
      <c r="A117" s="23"/>
      <c r="B117" s="15"/>
      <c r="C117" s="11"/>
      <c r="D117" s="54" t="s">
        <v>58</v>
      </c>
      <c r="E117" s="55" t="s">
        <v>59</v>
      </c>
      <c r="F117" s="43">
        <v>30</v>
      </c>
      <c r="G117" s="43">
        <v>1</v>
      </c>
      <c r="H117" s="43">
        <v>0.7</v>
      </c>
      <c r="I117" s="43">
        <v>2.7</v>
      </c>
      <c r="J117" s="43">
        <v>21.2</v>
      </c>
      <c r="K117" s="56" t="s">
        <v>64</v>
      </c>
      <c r="L117" s="43">
        <v>3.17</v>
      </c>
    </row>
    <row r="118" spans="1:12" ht="15" x14ac:dyDescent="0.25">
      <c r="A118" s="24"/>
      <c r="B118" s="17"/>
      <c r="C118" s="8"/>
      <c r="D118" s="18" t="s">
        <v>33</v>
      </c>
      <c r="E118" s="9"/>
      <c r="F118" s="19">
        <v>860</v>
      </c>
      <c r="G118" s="19">
        <v>36.299999999999997</v>
      </c>
      <c r="H118" s="19">
        <v>20.5</v>
      </c>
      <c r="I118" s="19">
        <v>115.3</v>
      </c>
      <c r="J118" s="19">
        <v>790.5</v>
      </c>
      <c r="K118" s="25"/>
      <c r="L118" s="19">
        <f t="shared" ref="L118" si="41">SUM(L109:L117)</f>
        <v>70.14</v>
      </c>
    </row>
    <row r="119" spans="1:12" ht="15" x14ac:dyDescent="0.2">
      <c r="A119" s="29">
        <f>A101</f>
        <v>2</v>
      </c>
      <c r="B119" s="30">
        <f>B101</f>
        <v>1</v>
      </c>
      <c r="C119" s="65" t="s">
        <v>4</v>
      </c>
      <c r="D119" s="66"/>
      <c r="E119" s="31"/>
      <c r="F119" s="32">
        <f>F108+F118</f>
        <v>860</v>
      </c>
      <c r="G119" s="32">
        <f t="shared" ref="G119" si="42">G108+G118</f>
        <v>36.299999999999997</v>
      </c>
      <c r="H119" s="32">
        <f t="shared" ref="H119" si="43">H108+H118</f>
        <v>20.5</v>
      </c>
      <c r="I119" s="32">
        <f t="shared" ref="I119" si="44">I108+I118</f>
        <v>115.3</v>
      </c>
      <c r="J119" s="32">
        <f t="shared" ref="J119:L119" si="45">J108+J118</f>
        <v>790.5</v>
      </c>
      <c r="K119" s="32"/>
      <c r="L119" s="32">
        <f t="shared" si="45"/>
        <v>70.14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46">SUM(G120:G126)</f>
        <v>0</v>
      </c>
      <c r="H127" s="19">
        <f t="shared" si="46"/>
        <v>0</v>
      </c>
      <c r="I127" s="19">
        <f t="shared" si="46"/>
        <v>0</v>
      </c>
      <c r="J127" s="19">
        <f t="shared" si="46"/>
        <v>0</v>
      </c>
      <c r="K127" s="25"/>
      <c r="L127" s="19">
        <f t="shared" ref="L127" si="47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52"/>
      <c r="G128" s="52"/>
      <c r="H128" s="52"/>
      <c r="I128" s="52"/>
      <c r="J128" s="52"/>
      <c r="K128" s="59"/>
      <c r="L128" s="43"/>
    </row>
    <row r="129" spans="1:12" ht="15" x14ac:dyDescent="0.25">
      <c r="A129" s="14"/>
      <c r="B129" s="15"/>
      <c r="C129" s="11"/>
      <c r="D129" s="7" t="s">
        <v>27</v>
      </c>
      <c r="E129" s="55" t="s">
        <v>105</v>
      </c>
      <c r="F129" s="53" t="s">
        <v>92</v>
      </c>
      <c r="G129" s="53" t="s">
        <v>106</v>
      </c>
      <c r="H129" s="53" t="s">
        <v>107</v>
      </c>
      <c r="I129" s="53" t="s">
        <v>108</v>
      </c>
      <c r="J129" s="53" t="s">
        <v>109</v>
      </c>
      <c r="K129" s="60" t="s">
        <v>110</v>
      </c>
      <c r="L129" s="43">
        <v>3.79</v>
      </c>
    </row>
    <row r="130" spans="1:12" ht="15" x14ac:dyDescent="0.25">
      <c r="A130" s="14"/>
      <c r="B130" s="15"/>
      <c r="C130" s="11"/>
      <c r="D130" s="7" t="s">
        <v>28</v>
      </c>
      <c r="E130" s="55" t="s">
        <v>111</v>
      </c>
      <c r="F130" s="53" t="s">
        <v>112</v>
      </c>
      <c r="G130" s="53" t="s">
        <v>113</v>
      </c>
      <c r="H130" s="53" t="s">
        <v>114</v>
      </c>
      <c r="I130" s="53" t="s">
        <v>115</v>
      </c>
      <c r="J130" s="53" t="s">
        <v>116</v>
      </c>
      <c r="K130" s="60" t="s">
        <v>117</v>
      </c>
      <c r="L130" s="43">
        <v>10.1</v>
      </c>
    </row>
    <row r="131" spans="1:12" ht="15" x14ac:dyDescent="0.25">
      <c r="A131" s="14"/>
      <c r="B131" s="15"/>
      <c r="C131" s="11"/>
      <c r="D131" s="7" t="s">
        <v>29</v>
      </c>
      <c r="E131" s="55" t="s">
        <v>213</v>
      </c>
      <c r="F131" s="53" t="s">
        <v>178</v>
      </c>
      <c r="G131" s="53" t="s">
        <v>214</v>
      </c>
      <c r="H131" s="53" t="s">
        <v>215</v>
      </c>
      <c r="I131" s="53" t="s">
        <v>216</v>
      </c>
      <c r="J131" s="53" t="s">
        <v>217</v>
      </c>
      <c r="K131" s="60" t="s">
        <v>218</v>
      </c>
      <c r="L131" s="43">
        <v>33.24</v>
      </c>
    </row>
    <row r="132" spans="1:12" ht="15" x14ac:dyDescent="0.25">
      <c r="A132" s="14"/>
      <c r="B132" s="15"/>
      <c r="C132" s="11"/>
      <c r="D132" s="7" t="s">
        <v>30</v>
      </c>
      <c r="E132" s="55" t="s">
        <v>219</v>
      </c>
      <c r="F132" s="53" t="s">
        <v>92</v>
      </c>
      <c r="G132" s="53" t="s">
        <v>167</v>
      </c>
      <c r="H132" s="53" t="s">
        <v>107</v>
      </c>
      <c r="I132" s="53" t="s">
        <v>220</v>
      </c>
      <c r="J132" s="53" t="s">
        <v>221</v>
      </c>
      <c r="K132" s="60" t="s">
        <v>222</v>
      </c>
      <c r="L132" s="43">
        <v>9.2799999999999994</v>
      </c>
    </row>
    <row r="133" spans="1:12" ht="15" x14ac:dyDescent="0.25">
      <c r="A133" s="14"/>
      <c r="B133" s="15"/>
      <c r="C133" s="11"/>
      <c r="D133" s="7" t="s">
        <v>31</v>
      </c>
      <c r="E133" s="55" t="s">
        <v>61</v>
      </c>
      <c r="F133" s="53" t="s">
        <v>98</v>
      </c>
      <c r="G133" s="53" t="s">
        <v>99</v>
      </c>
      <c r="H133" s="53" t="s">
        <v>100</v>
      </c>
      <c r="I133" s="53" t="s">
        <v>101</v>
      </c>
      <c r="J133" s="53" t="s">
        <v>102</v>
      </c>
      <c r="K133" s="56" t="s">
        <v>62</v>
      </c>
      <c r="L133" s="43">
        <v>3.5</v>
      </c>
    </row>
    <row r="134" spans="1:12" ht="15" x14ac:dyDescent="0.25">
      <c r="A134" s="14"/>
      <c r="B134" s="15"/>
      <c r="C134" s="11"/>
      <c r="D134" s="7" t="s">
        <v>32</v>
      </c>
      <c r="E134" s="55" t="s">
        <v>103</v>
      </c>
      <c r="F134" s="43">
        <v>30</v>
      </c>
      <c r="G134" s="43">
        <v>2</v>
      </c>
      <c r="H134" s="43">
        <v>0.4</v>
      </c>
      <c r="I134" s="43">
        <v>10</v>
      </c>
      <c r="J134" s="43">
        <v>51.2</v>
      </c>
      <c r="K134" s="56" t="s">
        <v>62</v>
      </c>
      <c r="L134" s="43">
        <v>2.37</v>
      </c>
    </row>
    <row r="135" spans="1:12" ht="15" x14ac:dyDescent="0.25">
      <c r="A135" s="14"/>
      <c r="B135" s="15"/>
      <c r="C135" s="11"/>
      <c r="D135" s="61" t="s">
        <v>160</v>
      </c>
      <c r="E135" s="55" t="s">
        <v>210</v>
      </c>
      <c r="F135" s="53" t="s">
        <v>73</v>
      </c>
      <c r="G135" s="53" t="s">
        <v>74</v>
      </c>
      <c r="H135" s="53" t="s">
        <v>163</v>
      </c>
      <c r="I135" s="53" t="s">
        <v>55</v>
      </c>
      <c r="J135" s="53" t="s">
        <v>211</v>
      </c>
      <c r="K135" s="60" t="s">
        <v>212</v>
      </c>
      <c r="L135" s="43">
        <v>2.5</v>
      </c>
    </row>
    <row r="136" spans="1:12" ht="15" x14ac:dyDescent="0.25">
      <c r="A136" s="14"/>
      <c r="B136" s="15"/>
      <c r="C136" s="11"/>
      <c r="D136" s="54" t="s">
        <v>58</v>
      </c>
      <c r="E136" s="55" t="s">
        <v>147</v>
      </c>
      <c r="F136" s="53" t="s">
        <v>66</v>
      </c>
      <c r="G136" s="53" t="s">
        <v>74</v>
      </c>
      <c r="H136" s="53" t="s">
        <v>148</v>
      </c>
      <c r="I136" s="53" t="s">
        <v>149</v>
      </c>
      <c r="J136" s="53" t="s">
        <v>150</v>
      </c>
      <c r="K136" s="60" t="s">
        <v>151</v>
      </c>
      <c r="L136" s="43">
        <v>1.93</v>
      </c>
    </row>
    <row r="137" spans="1:12" ht="15" x14ac:dyDescent="0.25">
      <c r="A137" s="16"/>
      <c r="B137" s="17"/>
      <c r="C137" s="8"/>
      <c r="D137" s="18" t="s">
        <v>33</v>
      </c>
      <c r="E137" s="9"/>
      <c r="F137" s="19">
        <v>795</v>
      </c>
      <c r="G137" s="19">
        <v>38.299999999999997</v>
      </c>
      <c r="H137" s="19">
        <v>34.299999999999997</v>
      </c>
      <c r="I137" s="19">
        <v>107.7</v>
      </c>
      <c r="J137" s="19">
        <v>893.4</v>
      </c>
      <c r="K137" s="25"/>
      <c r="L137" s="19">
        <f>SUM(L129:L136)</f>
        <v>66.710000000000008</v>
      </c>
    </row>
    <row r="138" spans="1:12" ht="15" x14ac:dyDescent="0.2">
      <c r="A138" s="33">
        <f>A120</f>
        <v>2</v>
      </c>
      <c r="B138" s="33">
        <f>B120</f>
        <v>2</v>
      </c>
      <c r="C138" s="65" t="s">
        <v>4</v>
      </c>
      <c r="D138" s="66"/>
      <c r="E138" s="31"/>
      <c r="F138" s="32">
        <f>F127+F137</f>
        <v>795</v>
      </c>
      <c r="G138" s="32">
        <f t="shared" ref="G138" si="48">G127+G137</f>
        <v>38.299999999999997</v>
      </c>
      <c r="H138" s="32">
        <f t="shared" ref="H138" si="49">H127+H137</f>
        <v>34.299999999999997</v>
      </c>
      <c r="I138" s="32">
        <f t="shared" ref="I138" si="50">I127+I137</f>
        <v>107.7</v>
      </c>
      <c r="J138" s="32">
        <f t="shared" ref="J138:L138" si="51">J127+J137</f>
        <v>893.4</v>
      </c>
      <c r="K138" s="32"/>
      <c r="L138" s="32">
        <f t="shared" si="51"/>
        <v>66.710000000000008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52">SUM(G139:G145)</f>
        <v>0</v>
      </c>
      <c r="H146" s="19">
        <f t="shared" si="52"/>
        <v>0</v>
      </c>
      <c r="I146" s="19">
        <f t="shared" si="52"/>
        <v>0</v>
      </c>
      <c r="J146" s="19">
        <f t="shared" si="52"/>
        <v>0</v>
      </c>
      <c r="K146" s="25"/>
      <c r="L146" s="19">
        <f t="shared" ref="L146" si="53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52"/>
      <c r="G147" s="52"/>
      <c r="H147" s="52"/>
      <c r="I147" s="52"/>
      <c r="J147" s="52"/>
      <c r="K147" s="59"/>
      <c r="L147" s="43"/>
    </row>
    <row r="148" spans="1:12" ht="15" x14ac:dyDescent="0.25">
      <c r="A148" s="23"/>
      <c r="B148" s="15"/>
      <c r="C148" s="11"/>
      <c r="D148" s="7" t="s">
        <v>27</v>
      </c>
      <c r="E148" s="55" t="s">
        <v>79</v>
      </c>
      <c r="F148" s="53" t="s">
        <v>92</v>
      </c>
      <c r="G148" s="53" t="s">
        <v>56</v>
      </c>
      <c r="H148" s="53" t="s">
        <v>224</v>
      </c>
      <c r="I148" s="53" t="s">
        <v>228</v>
      </c>
      <c r="J148" s="53" t="s">
        <v>229</v>
      </c>
      <c r="K148" s="60" t="s">
        <v>85</v>
      </c>
      <c r="L148" s="43">
        <v>2.99</v>
      </c>
    </row>
    <row r="149" spans="1:12" ht="15" x14ac:dyDescent="0.25">
      <c r="A149" s="23"/>
      <c r="B149" s="15"/>
      <c r="C149" s="11"/>
      <c r="D149" s="7" t="s">
        <v>28</v>
      </c>
      <c r="E149" s="42"/>
      <c r="F149" s="52"/>
      <c r="G149" s="52"/>
      <c r="H149" s="52"/>
      <c r="I149" s="52"/>
      <c r="J149" s="52"/>
      <c r="K149" s="59"/>
      <c r="L149" s="43"/>
    </row>
    <row r="150" spans="1:12" ht="15" x14ac:dyDescent="0.25">
      <c r="A150" s="23"/>
      <c r="B150" s="15"/>
      <c r="C150" s="11"/>
      <c r="D150" s="7" t="s">
        <v>29</v>
      </c>
      <c r="E150" s="55" t="s">
        <v>230</v>
      </c>
      <c r="F150" s="53" t="s">
        <v>92</v>
      </c>
      <c r="G150" s="53" t="s">
        <v>231</v>
      </c>
      <c r="H150" s="53" t="s">
        <v>232</v>
      </c>
      <c r="I150" s="53" t="s">
        <v>233</v>
      </c>
      <c r="J150" s="53" t="s">
        <v>234</v>
      </c>
      <c r="K150" s="60" t="s">
        <v>235</v>
      </c>
      <c r="L150" s="43">
        <v>36.770000000000003</v>
      </c>
    </row>
    <row r="151" spans="1:12" ht="15" x14ac:dyDescent="0.25">
      <c r="A151" s="23"/>
      <c r="B151" s="15"/>
      <c r="C151" s="11"/>
      <c r="D151" s="7" t="s">
        <v>30</v>
      </c>
      <c r="E151" s="55" t="s">
        <v>236</v>
      </c>
      <c r="F151" s="53" t="s">
        <v>92</v>
      </c>
      <c r="G151" s="53" t="s">
        <v>157</v>
      </c>
      <c r="H151" s="53" t="s">
        <v>189</v>
      </c>
      <c r="I151" s="53" t="s">
        <v>194</v>
      </c>
      <c r="J151" s="53" t="s">
        <v>237</v>
      </c>
      <c r="K151" s="60" t="s">
        <v>238</v>
      </c>
      <c r="L151" s="43">
        <v>1.73</v>
      </c>
    </row>
    <row r="152" spans="1:12" ht="15" x14ac:dyDescent="0.25">
      <c r="A152" s="23"/>
      <c r="B152" s="15"/>
      <c r="C152" s="11"/>
      <c r="D152" s="7" t="s">
        <v>31</v>
      </c>
      <c r="E152" s="55" t="s">
        <v>61</v>
      </c>
      <c r="F152" s="53" t="s">
        <v>98</v>
      </c>
      <c r="G152" s="53" t="s">
        <v>99</v>
      </c>
      <c r="H152" s="53" t="s">
        <v>100</v>
      </c>
      <c r="I152" s="53" t="s">
        <v>101</v>
      </c>
      <c r="J152" s="53" t="s">
        <v>102</v>
      </c>
      <c r="K152" s="56" t="s">
        <v>62</v>
      </c>
      <c r="L152" s="43">
        <v>3.73</v>
      </c>
    </row>
    <row r="153" spans="1:12" ht="15" x14ac:dyDescent="0.25">
      <c r="A153" s="23"/>
      <c r="B153" s="15"/>
      <c r="C153" s="11"/>
      <c r="D153" s="7" t="s">
        <v>32</v>
      </c>
      <c r="E153" s="55" t="s">
        <v>103</v>
      </c>
      <c r="F153" s="43">
        <v>30</v>
      </c>
      <c r="G153" s="43">
        <v>2</v>
      </c>
      <c r="H153" s="43">
        <v>0.4</v>
      </c>
      <c r="I153" s="43">
        <v>10</v>
      </c>
      <c r="J153" s="43">
        <v>51.2</v>
      </c>
      <c r="K153" s="56" t="s">
        <v>62</v>
      </c>
      <c r="L153" s="43">
        <v>2.61</v>
      </c>
    </row>
    <row r="154" spans="1:12" ht="15" x14ac:dyDescent="0.25">
      <c r="A154" s="23"/>
      <c r="B154" s="15"/>
      <c r="C154" s="11"/>
      <c r="D154" s="61" t="s">
        <v>160</v>
      </c>
      <c r="E154" s="55" t="s">
        <v>223</v>
      </c>
      <c r="F154" s="53" t="s">
        <v>141</v>
      </c>
      <c r="G154" s="53" t="s">
        <v>224</v>
      </c>
      <c r="H154" s="53" t="s">
        <v>169</v>
      </c>
      <c r="I154" s="53" t="s">
        <v>225</v>
      </c>
      <c r="J154" s="53" t="s">
        <v>226</v>
      </c>
      <c r="K154" s="60" t="s">
        <v>227</v>
      </c>
      <c r="L154" s="43">
        <v>2</v>
      </c>
    </row>
    <row r="155" spans="1:12" ht="15" x14ac:dyDescent="0.25">
      <c r="A155" s="23"/>
      <c r="B155" s="15"/>
      <c r="C155" s="11"/>
      <c r="D155" s="6"/>
      <c r="E155" s="42"/>
      <c r="F155" s="52"/>
      <c r="G155" s="52"/>
      <c r="H155" s="52"/>
      <c r="I155" s="52"/>
      <c r="J155" s="52"/>
      <c r="K155" s="59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v>760</v>
      </c>
      <c r="G156" s="19">
        <v>52.6</v>
      </c>
      <c r="H156" s="19">
        <v>23</v>
      </c>
      <c r="I156" s="19">
        <v>94.5</v>
      </c>
      <c r="J156" s="19">
        <v>795.7</v>
      </c>
      <c r="K156" s="25"/>
      <c r="L156" s="19">
        <f>SUM(L148:L155)</f>
        <v>49.83</v>
      </c>
    </row>
    <row r="157" spans="1:12" ht="15" x14ac:dyDescent="0.2">
      <c r="A157" s="29">
        <f>A139</f>
        <v>2</v>
      </c>
      <c r="B157" s="30">
        <f>B139</f>
        <v>3</v>
      </c>
      <c r="C157" s="65" t="s">
        <v>4</v>
      </c>
      <c r="D157" s="66"/>
      <c r="E157" s="31"/>
      <c r="F157" s="32">
        <f>F146+F156</f>
        <v>760</v>
      </c>
      <c r="G157" s="32">
        <f t="shared" ref="G157" si="54">G146+G156</f>
        <v>52.6</v>
      </c>
      <c r="H157" s="32">
        <f t="shared" ref="H157" si="55">H146+H156</f>
        <v>23</v>
      </c>
      <c r="I157" s="32">
        <f t="shared" ref="I157" si="56">I146+I156</f>
        <v>94.5</v>
      </c>
      <c r="J157" s="32">
        <f t="shared" ref="J157:L157" si="57">J146+J156</f>
        <v>795.7</v>
      </c>
      <c r="K157" s="32"/>
      <c r="L157" s="32">
        <f t="shared" si="57"/>
        <v>49.83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58">SUM(G158:G164)</f>
        <v>0</v>
      </c>
      <c r="H165" s="19">
        <f t="shared" si="58"/>
        <v>0</v>
      </c>
      <c r="I165" s="19">
        <f t="shared" si="58"/>
        <v>0</v>
      </c>
      <c r="J165" s="19">
        <f t="shared" si="58"/>
        <v>0</v>
      </c>
      <c r="K165" s="25"/>
      <c r="L165" s="19">
        <f t="shared" ref="L165" si="5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52"/>
      <c r="G166" s="52"/>
      <c r="H166" s="52"/>
      <c r="I166" s="52"/>
      <c r="J166" s="52"/>
      <c r="K166" s="59"/>
      <c r="L166" s="43"/>
    </row>
    <row r="167" spans="1:12" ht="15" x14ac:dyDescent="0.25">
      <c r="A167" s="23"/>
      <c r="B167" s="15"/>
      <c r="C167" s="11"/>
      <c r="D167" s="7" t="s">
        <v>27</v>
      </c>
      <c r="E167" s="55" t="s">
        <v>43</v>
      </c>
      <c r="F167" s="53" t="s">
        <v>92</v>
      </c>
      <c r="G167" s="53" t="s">
        <v>167</v>
      </c>
      <c r="H167" s="53" t="s">
        <v>169</v>
      </c>
      <c r="I167" s="53" t="s">
        <v>242</v>
      </c>
      <c r="J167" s="53" t="s">
        <v>243</v>
      </c>
      <c r="K167" s="60" t="s">
        <v>46</v>
      </c>
      <c r="L167" s="43">
        <v>7.74</v>
      </c>
    </row>
    <row r="168" spans="1:12" ht="15" x14ac:dyDescent="0.25">
      <c r="A168" s="23"/>
      <c r="B168" s="15"/>
      <c r="C168" s="11"/>
      <c r="D168" s="7" t="s">
        <v>28</v>
      </c>
      <c r="E168" s="55" t="s">
        <v>244</v>
      </c>
      <c r="F168" s="53" t="s">
        <v>112</v>
      </c>
      <c r="G168" s="53" t="s">
        <v>122</v>
      </c>
      <c r="H168" s="53" t="s">
        <v>81</v>
      </c>
      <c r="I168" s="53" t="s">
        <v>245</v>
      </c>
      <c r="J168" s="53" t="s">
        <v>246</v>
      </c>
      <c r="K168" s="60" t="s">
        <v>247</v>
      </c>
      <c r="L168" s="43">
        <v>6.76</v>
      </c>
    </row>
    <row r="169" spans="1:12" ht="15" x14ac:dyDescent="0.25">
      <c r="A169" s="23"/>
      <c r="B169" s="15"/>
      <c r="C169" s="11"/>
      <c r="D169" s="7" t="s">
        <v>29</v>
      </c>
      <c r="E169" s="55" t="s">
        <v>248</v>
      </c>
      <c r="F169" s="53" t="s">
        <v>201</v>
      </c>
      <c r="G169" s="53" t="s">
        <v>249</v>
      </c>
      <c r="H169" s="53" t="s">
        <v>194</v>
      </c>
      <c r="I169" s="53" t="s">
        <v>132</v>
      </c>
      <c r="J169" s="53" t="s">
        <v>250</v>
      </c>
      <c r="K169" s="60" t="s">
        <v>251</v>
      </c>
      <c r="L169" s="43">
        <v>26.04</v>
      </c>
    </row>
    <row r="170" spans="1:12" ht="15" x14ac:dyDescent="0.25">
      <c r="A170" s="23"/>
      <c r="B170" s="15"/>
      <c r="C170" s="11"/>
      <c r="D170" s="7" t="s">
        <v>30</v>
      </c>
      <c r="E170" s="55" t="s">
        <v>125</v>
      </c>
      <c r="F170" s="53" t="s">
        <v>92</v>
      </c>
      <c r="G170" s="53" t="s">
        <v>126</v>
      </c>
      <c r="H170" s="53" t="s">
        <v>127</v>
      </c>
      <c r="I170" s="53" t="s">
        <v>128</v>
      </c>
      <c r="J170" s="53" t="s">
        <v>129</v>
      </c>
      <c r="K170" s="60" t="s">
        <v>62</v>
      </c>
      <c r="L170" s="43">
        <v>19</v>
      </c>
    </row>
    <row r="171" spans="1:12" ht="15" x14ac:dyDescent="0.25">
      <c r="A171" s="23"/>
      <c r="B171" s="15"/>
      <c r="C171" s="11"/>
      <c r="D171" s="7" t="s">
        <v>31</v>
      </c>
      <c r="E171" s="55" t="s">
        <v>61</v>
      </c>
      <c r="F171" s="53" t="s">
        <v>98</v>
      </c>
      <c r="G171" s="53" t="s">
        <v>99</v>
      </c>
      <c r="H171" s="53" t="s">
        <v>100</v>
      </c>
      <c r="I171" s="53" t="s">
        <v>101</v>
      </c>
      <c r="J171" s="53" t="s">
        <v>102</v>
      </c>
      <c r="K171" s="56" t="s">
        <v>62</v>
      </c>
      <c r="L171" s="43">
        <v>3.73</v>
      </c>
    </row>
    <row r="172" spans="1:12" ht="15" x14ac:dyDescent="0.25">
      <c r="A172" s="23"/>
      <c r="B172" s="15"/>
      <c r="C172" s="11"/>
      <c r="D172" s="7" t="s">
        <v>32</v>
      </c>
      <c r="E172" s="55" t="s">
        <v>103</v>
      </c>
      <c r="F172" s="43">
        <v>30</v>
      </c>
      <c r="G172" s="43">
        <v>2</v>
      </c>
      <c r="H172" s="43">
        <v>0.4</v>
      </c>
      <c r="I172" s="43">
        <v>10</v>
      </c>
      <c r="J172" s="43">
        <v>51.2</v>
      </c>
      <c r="K172" s="56" t="s">
        <v>62</v>
      </c>
      <c r="L172" s="43">
        <v>2.61</v>
      </c>
    </row>
    <row r="173" spans="1:12" ht="15" x14ac:dyDescent="0.25">
      <c r="A173" s="23"/>
      <c r="B173" s="15"/>
      <c r="C173" s="11"/>
      <c r="D173" s="61" t="s">
        <v>160</v>
      </c>
      <c r="E173" s="55" t="s">
        <v>239</v>
      </c>
      <c r="F173" s="53" t="s">
        <v>73</v>
      </c>
      <c r="G173" s="53" t="s">
        <v>153</v>
      </c>
      <c r="H173" s="53" t="s">
        <v>163</v>
      </c>
      <c r="I173" s="53" t="s">
        <v>121</v>
      </c>
      <c r="J173" s="53" t="s">
        <v>240</v>
      </c>
      <c r="K173" s="60" t="s">
        <v>241</v>
      </c>
      <c r="L173" s="43">
        <v>1.45</v>
      </c>
    </row>
    <row r="174" spans="1:12" ht="15" x14ac:dyDescent="0.25">
      <c r="A174" s="23"/>
      <c r="B174" s="15"/>
      <c r="C174" s="11"/>
      <c r="D174" s="54" t="s">
        <v>58</v>
      </c>
      <c r="E174" s="55" t="s">
        <v>184</v>
      </c>
      <c r="F174" s="53" t="s">
        <v>66</v>
      </c>
      <c r="G174" s="53" t="s">
        <v>100</v>
      </c>
      <c r="H174" s="53" t="s">
        <v>185</v>
      </c>
      <c r="I174" s="53" t="s">
        <v>153</v>
      </c>
      <c r="J174" s="53" t="s">
        <v>186</v>
      </c>
      <c r="K174" s="60" t="s">
        <v>187</v>
      </c>
      <c r="L174" s="43">
        <v>3.36</v>
      </c>
    </row>
    <row r="175" spans="1:12" ht="15" x14ac:dyDescent="0.25">
      <c r="A175" s="24"/>
      <c r="B175" s="17"/>
      <c r="C175" s="8"/>
      <c r="D175" s="18" t="s">
        <v>33</v>
      </c>
      <c r="E175" s="9"/>
      <c r="F175" s="19">
        <v>810</v>
      </c>
      <c r="G175" s="19">
        <v>34.700000000000003</v>
      </c>
      <c r="H175" s="19">
        <v>32.6</v>
      </c>
      <c r="I175" s="19">
        <v>104.4</v>
      </c>
      <c r="J175" s="19">
        <v>847.8</v>
      </c>
      <c r="K175" s="25"/>
      <c r="L175" s="19">
        <f t="shared" ref="L175" si="60">SUM(L166:L174)</f>
        <v>70.69</v>
      </c>
    </row>
    <row r="176" spans="1:12" ht="15" x14ac:dyDescent="0.2">
      <c r="A176" s="29">
        <f>A158</f>
        <v>2</v>
      </c>
      <c r="B176" s="30">
        <f>B158</f>
        <v>4</v>
      </c>
      <c r="C176" s="65" t="s">
        <v>4</v>
      </c>
      <c r="D176" s="66"/>
      <c r="E176" s="31"/>
      <c r="F176" s="32">
        <f>F165+F175</f>
        <v>810</v>
      </c>
      <c r="G176" s="32">
        <f t="shared" ref="G176" si="61">G165+G175</f>
        <v>34.700000000000003</v>
      </c>
      <c r="H176" s="32">
        <f t="shared" ref="H176" si="62">H165+H175</f>
        <v>32.6</v>
      </c>
      <c r="I176" s="32">
        <f t="shared" ref="I176" si="63">I165+I175</f>
        <v>104.4</v>
      </c>
      <c r="J176" s="32">
        <f t="shared" ref="J176:L176" si="64">J165+J175</f>
        <v>847.8</v>
      </c>
      <c r="K176" s="32"/>
      <c r="L176" s="32">
        <f t="shared" si="64"/>
        <v>70.69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65">SUM(G177:G183)</f>
        <v>0</v>
      </c>
      <c r="H184" s="19">
        <f t="shared" si="65"/>
        <v>0</v>
      </c>
      <c r="I184" s="19">
        <f t="shared" si="65"/>
        <v>0</v>
      </c>
      <c r="J184" s="19">
        <f t="shared" si="65"/>
        <v>0</v>
      </c>
      <c r="K184" s="25"/>
      <c r="L184" s="19">
        <f t="shared" ref="L184" si="66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5" t="s">
        <v>65</v>
      </c>
      <c r="F185" s="53" t="s">
        <v>66</v>
      </c>
      <c r="G185" s="53" t="s">
        <v>67</v>
      </c>
      <c r="H185" s="53" t="s">
        <v>68</v>
      </c>
      <c r="I185" s="53" t="s">
        <v>69</v>
      </c>
      <c r="J185" s="53" t="s">
        <v>70</v>
      </c>
      <c r="K185" s="56" t="s">
        <v>71</v>
      </c>
      <c r="L185" s="43">
        <v>7.3</v>
      </c>
    </row>
    <row r="186" spans="1:12" ht="15" x14ac:dyDescent="0.25">
      <c r="A186" s="23"/>
      <c r="B186" s="15"/>
      <c r="C186" s="11"/>
      <c r="D186" s="7" t="s">
        <v>27</v>
      </c>
      <c r="E186" s="55" t="s">
        <v>258</v>
      </c>
      <c r="F186" s="43">
        <v>200</v>
      </c>
      <c r="G186" s="43">
        <v>5.9</v>
      </c>
      <c r="H186" s="43">
        <v>6.8</v>
      </c>
      <c r="I186" s="43">
        <v>12.5</v>
      </c>
      <c r="J186" s="43">
        <v>134.6</v>
      </c>
      <c r="K186" s="56" t="s">
        <v>259</v>
      </c>
      <c r="L186" s="43">
        <v>6.22</v>
      </c>
    </row>
    <row r="187" spans="1:12" ht="15" x14ac:dyDescent="0.25">
      <c r="A187" s="23"/>
      <c r="B187" s="15"/>
      <c r="C187" s="11"/>
      <c r="D187" s="7" t="s">
        <v>28</v>
      </c>
      <c r="E187" s="55"/>
      <c r="F187" s="43"/>
      <c r="G187" s="43"/>
      <c r="H187" s="43"/>
      <c r="I187" s="43"/>
      <c r="J187" s="43"/>
      <c r="K187" s="56"/>
      <c r="L187" s="43"/>
    </row>
    <row r="188" spans="1:12" ht="15" x14ac:dyDescent="0.25">
      <c r="A188" s="23"/>
      <c r="B188" s="15"/>
      <c r="C188" s="11"/>
      <c r="D188" s="7" t="s">
        <v>29</v>
      </c>
      <c r="E188" s="55" t="s">
        <v>254</v>
      </c>
      <c r="F188" s="43">
        <v>200</v>
      </c>
      <c r="G188" s="43">
        <v>27.2</v>
      </c>
      <c r="H188" s="43">
        <v>8.1</v>
      </c>
      <c r="I188" s="43">
        <v>33.200000000000003</v>
      </c>
      <c r="J188" s="43">
        <v>314.60000000000002</v>
      </c>
      <c r="K188" s="56" t="s">
        <v>255</v>
      </c>
      <c r="L188" s="43">
        <v>38.299999999999997</v>
      </c>
    </row>
    <row r="189" spans="1:12" ht="15" x14ac:dyDescent="0.25">
      <c r="A189" s="23"/>
      <c r="B189" s="15"/>
      <c r="C189" s="11"/>
      <c r="D189" s="7" t="s">
        <v>30</v>
      </c>
      <c r="E189" s="42" t="s">
        <v>51</v>
      </c>
      <c r="F189" s="43">
        <v>200</v>
      </c>
      <c r="G189" s="43">
        <v>0.5</v>
      </c>
      <c r="H189" s="43">
        <v>0</v>
      </c>
      <c r="I189" s="43">
        <v>19.8</v>
      </c>
      <c r="J189" s="43">
        <v>81</v>
      </c>
      <c r="K189" s="56" t="s">
        <v>60</v>
      </c>
      <c r="L189" s="43">
        <v>5.63</v>
      </c>
    </row>
    <row r="190" spans="1:12" ht="15" x14ac:dyDescent="0.25">
      <c r="A190" s="23"/>
      <c r="B190" s="15"/>
      <c r="C190" s="11"/>
      <c r="D190" s="7" t="s">
        <v>31</v>
      </c>
      <c r="E190" s="55" t="s">
        <v>61</v>
      </c>
      <c r="F190" s="43">
        <v>50</v>
      </c>
      <c r="G190" s="43">
        <v>3.8</v>
      </c>
      <c r="H190" s="43">
        <v>0.4</v>
      </c>
      <c r="I190" s="43">
        <v>24.6</v>
      </c>
      <c r="J190" s="43">
        <v>117.2</v>
      </c>
      <c r="K190" s="56" t="s">
        <v>62</v>
      </c>
      <c r="L190" s="43">
        <v>3.73</v>
      </c>
    </row>
    <row r="191" spans="1:12" ht="15" x14ac:dyDescent="0.25">
      <c r="A191" s="23"/>
      <c r="B191" s="15"/>
      <c r="C191" s="11"/>
      <c r="D191" s="7" t="s">
        <v>32</v>
      </c>
      <c r="E191" s="55" t="s">
        <v>63</v>
      </c>
      <c r="F191" s="43">
        <v>30</v>
      </c>
      <c r="G191" s="43">
        <v>2</v>
      </c>
      <c r="H191" s="43">
        <v>0.4</v>
      </c>
      <c r="I191" s="43">
        <v>10</v>
      </c>
      <c r="J191" s="43">
        <v>51.2</v>
      </c>
      <c r="K191" s="56" t="s">
        <v>62</v>
      </c>
      <c r="L191" s="43">
        <v>2.61</v>
      </c>
    </row>
    <row r="192" spans="1:12" ht="15" x14ac:dyDescent="0.25">
      <c r="A192" s="23"/>
      <c r="B192" s="15"/>
      <c r="C192" s="11"/>
      <c r="D192" s="61" t="s">
        <v>160</v>
      </c>
      <c r="E192" s="55" t="s">
        <v>252</v>
      </c>
      <c r="F192" s="43">
        <v>60</v>
      </c>
      <c r="G192" s="43">
        <v>1.5</v>
      </c>
      <c r="H192" s="43">
        <v>6.1</v>
      </c>
      <c r="I192" s="43">
        <v>6.2</v>
      </c>
      <c r="J192" s="43">
        <v>85.8</v>
      </c>
      <c r="K192" s="56" t="s">
        <v>253</v>
      </c>
      <c r="L192" s="43">
        <v>1.3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v>770</v>
      </c>
      <c r="G194" s="19">
        <v>47.9</v>
      </c>
      <c r="H194" s="19">
        <v>30.7</v>
      </c>
      <c r="I194" s="19">
        <f t="shared" ref="I194" si="67">SUM(I185:I193)</f>
        <v>106.3</v>
      </c>
      <c r="J194" s="19">
        <v>873</v>
      </c>
      <c r="K194" s="25"/>
      <c r="L194" s="19">
        <v>65.099999999999994</v>
      </c>
    </row>
    <row r="195" spans="1:12" ht="15" x14ac:dyDescent="0.2">
      <c r="A195" s="29">
        <f>A177</f>
        <v>2</v>
      </c>
      <c r="B195" s="30">
        <f>B177</f>
        <v>5</v>
      </c>
      <c r="C195" s="65" t="s">
        <v>4</v>
      </c>
      <c r="D195" s="66"/>
      <c r="E195" s="31"/>
      <c r="F195" s="32">
        <f>F184+F194</f>
        <v>770</v>
      </c>
      <c r="G195" s="32">
        <f t="shared" ref="G195" si="68">G184+G194</f>
        <v>47.9</v>
      </c>
      <c r="H195" s="32">
        <f t="shared" ref="H195" si="69">H184+H194</f>
        <v>30.7</v>
      </c>
      <c r="I195" s="32">
        <f t="shared" ref="I195" si="70">I184+I194</f>
        <v>106.3</v>
      </c>
      <c r="J195" s="32">
        <f t="shared" ref="J195:L195" si="71">J184+J194</f>
        <v>873</v>
      </c>
      <c r="K195" s="32"/>
      <c r="L195" s="32">
        <f t="shared" si="71"/>
        <v>65.099999999999994</v>
      </c>
    </row>
    <row r="196" spans="1:12" x14ac:dyDescent="0.2">
      <c r="A196" s="27"/>
      <c r="B196" s="28"/>
      <c r="C196" s="67" t="s">
        <v>5</v>
      </c>
      <c r="D196" s="67"/>
      <c r="E196" s="67"/>
      <c r="F196" s="34">
        <f>(F24+F43+F62+F81+F100+F119+F138+F157+F176+F195)/(IF(F24=0,0,1)+IF(F43=0,0,1)+IF(F62=0,0,1)+IF(F81=0,0,1)+IF(F100=0,0,1)+IF(F119=0,0,1)+IF(F138=0,0,1)+IF(F157=0,0,1)+IF(F176=0,0,1)+IF(F195=0,0,1))</f>
        <v>787.1</v>
      </c>
      <c r="G196" s="34">
        <f t="shared" ref="G196:J196" si="72">(G24+G43+G62+G81+G100+G119+G138+G157+G176+G195)/(IF(G24=0,0,1)+IF(G43=0,0,1)+IF(G62=0,0,1)+IF(G81=0,0,1)+IF(G100=0,0,1)+IF(G119=0,0,1)+IF(G138=0,0,1)+IF(G157=0,0,1)+IF(G176=0,0,1)+IF(G195=0,0,1))</f>
        <v>38.08</v>
      </c>
      <c r="H196" s="34">
        <f t="shared" si="72"/>
        <v>26.690000000000005</v>
      </c>
      <c r="I196" s="34">
        <f t="shared" si="72"/>
        <v>101.94</v>
      </c>
      <c r="J196" s="34">
        <f t="shared" si="72"/>
        <v>798.27</v>
      </c>
      <c r="K196" s="34"/>
      <c r="L196" s="34">
        <v>67.44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2023-10-18T09:04:04Z</dcterms:modified>
</cp:coreProperties>
</file>